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K:\ERS Projects- Active\Monthly Outlook Reports\Cotton Outlook\"/>
    </mc:Choice>
  </mc:AlternateContent>
  <xr:revisionPtr revIDLastSave="0" documentId="8_{07F80371-7B70-4754-828C-5393B9BEC77E}" xr6:coauthVersionLast="47" xr6:coauthVersionMax="47" xr10:uidLastSave="{00000000-0000-0000-0000-000000000000}"/>
  <bookViews>
    <workbookView xWindow="-108" yWindow="-108" windowWidth="23256" windowHeight="12576" tabRatio="933" xr2:uid="{00000000-000D-0000-FFFF-FFFF00000000}"/>
  </bookViews>
  <sheets>
    <sheet name="Contents" sheetId="1" r:id="rId1"/>
    <sheet name="CottonTable1" sheetId="2" r:id="rId2"/>
    <sheet name="CottonTable2" sheetId="4" r:id="rId3"/>
    <sheet name="CottonTable3" sheetId="5" r:id="rId4"/>
    <sheet name="CottonTable4" sheetId="6" r:id="rId5"/>
    <sheet name="CottonTable5" sheetId="7" r:id="rId6"/>
    <sheet name="CottonTable6" sheetId="8" r:id="rId7"/>
    <sheet name="CottonTable7" sheetId="9" r:id="rId8"/>
    <sheet name="CottonTable8" sheetId="10" r:id="rId9"/>
    <sheet name="CottonTable9" sheetId="11" r:id="rId10"/>
    <sheet name="CottonTable10" sheetId="12" r:id="rId11"/>
    <sheet name="CottonTable11" sheetId="14" r:id="rId12"/>
    <sheet name="CottonTable12" sheetId="1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12" l="1"/>
  <c r="F39" i="12"/>
  <c r="D39" i="12"/>
  <c r="B39" i="12"/>
  <c r="H29" i="12"/>
  <c r="F29" i="12"/>
  <c r="D29" i="12"/>
  <c r="B29" i="12"/>
  <c r="H24" i="12"/>
  <c r="F24" i="12"/>
  <c r="D24" i="12"/>
  <c r="B24" i="12"/>
  <c r="H19" i="12"/>
  <c r="H31" i="12"/>
  <c r="D19" i="12"/>
  <c r="D31" i="12"/>
  <c r="D41" i="12"/>
  <c r="B19" i="12"/>
  <c r="B31" i="12"/>
  <c r="B41" i="12"/>
  <c r="H12" i="12"/>
  <c r="F12" i="12"/>
  <c r="D12" i="12"/>
  <c r="B12" i="12"/>
  <c r="E35" i="9"/>
  <c r="D35" i="9"/>
  <c r="C35" i="9"/>
  <c r="B35" i="9"/>
  <c r="E28" i="9"/>
  <c r="D28" i="9"/>
  <c r="C28" i="9"/>
  <c r="B28" i="9"/>
  <c r="E21" i="9"/>
  <c r="D21" i="9"/>
  <c r="C21" i="9"/>
  <c r="B21" i="9"/>
  <c r="E14" i="9"/>
  <c r="D14" i="9"/>
  <c r="C14" i="9"/>
  <c r="B14" i="9"/>
  <c r="E7" i="9"/>
  <c r="D7" i="9"/>
  <c r="C7" i="9"/>
  <c r="B7" i="9"/>
  <c r="E35" i="8"/>
  <c r="D35" i="8"/>
  <c r="C35" i="8"/>
  <c r="B35" i="8"/>
  <c r="E28" i="8"/>
  <c r="D28" i="8"/>
  <c r="C28" i="8"/>
  <c r="B28" i="8"/>
  <c r="E21" i="8"/>
  <c r="D21" i="8"/>
  <c r="C21" i="8"/>
  <c r="B21" i="8"/>
  <c r="E14" i="8"/>
  <c r="D14" i="8"/>
  <c r="C14" i="8"/>
  <c r="B14" i="8"/>
  <c r="E7" i="8"/>
  <c r="D7" i="8"/>
  <c r="C7" i="8"/>
  <c r="B7" i="8"/>
  <c r="H41" i="12"/>
  <c r="F41" i="12"/>
  <c r="F31" i="12"/>
  <c r="F19" i="12"/>
</calcChain>
</file>

<file path=xl/sharedStrings.xml><?xml version="1.0" encoding="utf-8"?>
<sst xmlns="http://schemas.openxmlformats.org/spreadsheetml/2006/main" count="540" uniqueCount="253">
  <si>
    <t>Jump to a table in this workbook by selecting its worksheet tab or by clicking its link below.</t>
  </si>
  <si>
    <t>Item</t>
  </si>
  <si>
    <t xml:space="preserve">                 Million acres</t>
  </si>
  <si>
    <t>Upland:</t>
  </si>
  <si>
    <t xml:space="preserve">  Planted</t>
  </si>
  <si>
    <t xml:space="preserve">  Harvested</t>
  </si>
  <si>
    <t xml:space="preserve">              Pounds</t>
  </si>
  <si>
    <t>Yield/harvested acre</t>
  </si>
  <si>
    <t xml:space="preserve">               Million bales</t>
  </si>
  <si>
    <t>Beginning stocks</t>
  </si>
  <si>
    <t>Production</t>
  </si>
  <si>
    <r>
      <t xml:space="preserve">  Total supply</t>
    </r>
    <r>
      <rPr>
        <vertAlign val="superscript"/>
        <sz val="9"/>
        <rFont val="Arial"/>
        <family val="2"/>
      </rPr>
      <t>1</t>
    </r>
  </si>
  <si>
    <t>Mill use</t>
  </si>
  <si>
    <t>Exports</t>
  </si>
  <si>
    <t xml:space="preserve">  Total use</t>
  </si>
  <si>
    <r>
      <t>Ending stocks</t>
    </r>
    <r>
      <rPr>
        <vertAlign val="superscript"/>
        <sz val="9"/>
        <rFont val="Arial"/>
        <family val="2"/>
      </rPr>
      <t>2</t>
    </r>
  </si>
  <si>
    <t xml:space="preserve">             Percent</t>
  </si>
  <si>
    <t>Stocks-to-use ratio</t>
  </si>
  <si>
    <t xml:space="preserve">             1,000 acres</t>
  </si>
  <si>
    <t>Extra-long staple:</t>
  </si>
  <si>
    <t xml:space="preserve">              1,000 bales</t>
  </si>
  <si>
    <t xml:space="preserve">              Million bales</t>
  </si>
  <si>
    <t>Supply:</t>
  </si>
  <si>
    <t>Beginning stocks--</t>
  </si>
  <si>
    <t xml:space="preserve">  World</t>
  </si>
  <si>
    <t xml:space="preserve">  Foreign</t>
  </si>
  <si>
    <t>Production--</t>
  </si>
  <si>
    <t>Imports--</t>
  </si>
  <si>
    <t>Use:</t>
  </si>
  <si>
    <t>Mill use--</t>
  </si>
  <si>
    <t>Exports--</t>
  </si>
  <si>
    <t>Ending stocks--</t>
  </si>
  <si>
    <t xml:space="preserve">           Percent</t>
  </si>
  <si>
    <t>Stocks-to-use ratio:</t>
  </si>
  <si>
    <t>Note: 1 bale = 480 pounds.</t>
  </si>
  <si>
    <t>Table 2—World cotton supply and use estimates</t>
  </si>
  <si>
    <t xml:space="preserve"> </t>
  </si>
  <si>
    <t>Table 3—U.S. fiber supply</t>
  </si>
  <si>
    <t>Table 4—U.S. fiber demand</t>
  </si>
  <si>
    <t>Table 5—U.S. and world fiber prices</t>
  </si>
  <si>
    <t>Table 6—U.S. textile imports, by fiber</t>
  </si>
  <si>
    <t>Table 7—U.S. textile exports, by fiber</t>
  </si>
  <si>
    <t>Table 8—U.S. cotton textile imports, by origin</t>
  </si>
  <si>
    <t xml:space="preserve">Table 9—U.S. cotton textile exports, by destination </t>
  </si>
  <si>
    <t>Table 1—U.S. cotton supply and use estimates</t>
  </si>
  <si>
    <t>1,000 bales</t>
  </si>
  <si>
    <t>Cotton:</t>
  </si>
  <si>
    <t xml:space="preserve">  Stocks, beginning</t>
  </si>
  <si>
    <t xml:space="preserve">  Ginnings</t>
  </si>
  <si>
    <t xml:space="preserve">  Imports since August 1</t>
  </si>
  <si>
    <t>NA</t>
  </si>
  <si>
    <t>1,000 pounds</t>
  </si>
  <si>
    <t>Wool and mohair:</t>
  </si>
  <si>
    <t xml:space="preserve">    Raw wool imports, clean</t>
  </si>
  <si>
    <t xml:space="preserve">       48s-and-finer</t>
  </si>
  <si>
    <t xml:space="preserve">       Not-finer-than-46s</t>
  </si>
  <si>
    <t xml:space="preserve">    Total since January 1</t>
  </si>
  <si>
    <t>Wool top imports</t>
  </si>
  <si>
    <t>Mohair imports, clean</t>
  </si>
  <si>
    <r>
      <t xml:space="preserve">  All consumed by mills</t>
    </r>
    <r>
      <rPr>
        <vertAlign val="superscript"/>
        <sz val="9"/>
        <rFont val="Arial"/>
        <family val="2"/>
      </rPr>
      <t>1</t>
    </r>
  </si>
  <si>
    <t xml:space="preserve">      Total since August 1</t>
  </si>
  <si>
    <t xml:space="preserve">      Daily rate</t>
  </si>
  <si>
    <r>
      <t xml:space="preserve">  Upland consumed by mills</t>
    </r>
    <r>
      <rPr>
        <vertAlign val="superscript"/>
        <sz val="9"/>
        <rFont val="Arial"/>
        <family val="2"/>
      </rPr>
      <t>1</t>
    </r>
  </si>
  <si>
    <t xml:space="preserve">  Upland exports</t>
  </si>
  <si>
    <t xml:space="preserve">  Sales for next season</t>
  </si>
  <si>
    <t xml:space="preserve"> Extra-long staple exports</t>
  </si>
  <si>
    <t xml:space="preserve">      Total since January 1</t>
  </si>
  <si>
    <t xml:space="preserve">  Raw wool exports, clean</t>
  </si>
  <si>
    <t xml:space="preserve">  Wool top exports</t>
  </si>
  <si>
    <t xml:space="preserve">  Mohair exports, clean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</si>
  <si>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Estimated by USDA.</t>
    </r>
  </si>
  <si>
    <t>Cents per pound</t>
  </si>
  <si>
    <t>Domestic cotton prices:</t>
  </si>
  <si>
    <t xml:space="preserve">  Adjusted world price</t>
  </si>
  <si>
    <t xml:space="preserve">  Upland spot 41-34</t>
  </si>
  <si>
    <t xml:space="preserve">  Pima spot 02-46</t>
  </si>
  <si>
    <t xml:space="preserve">  Average price received by</t>
  </si>
  <si>
    <t xml:space="preserve">    upland producers</t>
  </si>
  <si>
    <t>Far Eastern cotton quotes:</t>
  </si>
  <si>
    <t xml:space="preserve">  A Index</t>
  </si>
  <si>
    <t xml:space="preserve">  Memphis/Eastern</t>
  </si>
  <si>
    <t xml:space="preserve">  Memphis/Orleans/Texas</t>
  </si>
  <si>
    <t xml:space="preserve">  California/Arizona</t>
  </si>
  <si>
    <t>NQ</t>
  </si>
  <si>
    <t>Dollars per pound</t>
  </si>
  <si>
    <t>Wool prices (clean):</t>
  </si>
  <si>
    <t xml:space="preserve">  U.S. 58s </t>
  </si>
  <si>
    <r>
      <t xml:space="preserve">  Australian 58s</t>
    </r>
    <r>
      <rPr>
        <vertAlign val="superscript"/>
        <sz val="9"/>
        <rFont val="Arial"/>
        <family val="2"/>
      </rPr>
      <t>1</t>
    </r>
  </si>
  <si>
    <t xml:space="preserve">  U.S. 60s</t>
  </si>
  <si>
    <r>
      <t xml:space="preserve">  Australian 60s</t>
    </r>
    <r>
      <rPr>
        <vertAlign val="superscript"/>
        <sz val="9"/>
        <rFont val="Arial"/>
        <family val="2"/>
      </rPr>
      <t>1</t>
    </r>
  </si>
  <si>
    <t xml:space="preserve">  U.S. 64s</t>
  </si>
  <si>
    <r>
      <t xml:space="preserve">  Australian 64s</t>
    </r>
    <r>
      <rPr>
        <vertAlign val="superscript"/>
        <sz val="9"/>
        <rFont val="Arial"/>
        <family val="2"/>
      </rPr>
      <t>1</t>
    </r>
  </si>
  <si>
    <t>Yarn, thread, and fabric:</t>
  </si>
  <si>
    <t xml:space="preserve">    Cotton</t>
  </si>
  <si>
    <t xml:space="preserve">    Linen</t>
  </si>
  <si>
    <t xml:space="preserve">    Wool</t>
  </si>
  <si>
    <t xml:space="preserve">    Silk</t>
  </si>
  <si>
    <t xml:space="preserve">    Synthetic</t>
  </si>
  <si>
    <t>Apparel:</t>
  </si>
  <si>
    <t>Home furnishings:</t>
  </si>
  <si>
    <t>Floor coverings:</t>
  </si>
  <si>
    <r>
      <t>Total imports:</t>
    </r>
    <r>
      <rPr>
        <vertAlign val="superscript"/>
        <sz val="9"/>
        <rFont val="Arial"/>
        <family val="2"/>
      </rPr>
      <t>1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</si>
  <si>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Includes headgear.</t>
    </r>
  </si>
  <si>
    <r>
      <t>Total exports:</t>
    </r>
    <r>
      <rPr>
        <vertAlign val="superscript"/>
        <sz val="9"/>
        <rFont val="Arial"/>
        <family val="2"/>
      </rPr>
      <t>1</t>
    </r>
  </si>
  <si>
    <t>Region/country</t>
  </si>
  <si>
    <t xml:space="preserve">   1,000 pounds</t>
  </si>
  <si>
    <t>North America</t>
  </si>
  <si>
    <t xml:space="preserve">    Canada</t>
  </si>
  <si>
    <t xml:space="preserve">    Dominican Republic</t>
  </si>
  <si>
    <t xml:space="preserve">    El Salvador</t>
  </si>
  <si>
    <t xml:space="preserve">    Guatemala</t>
  </si>
  <si>
    <t xml:space="preserve">    Haiti</t>
  </si>
  <si>
    <t xml:space="preserve">    Honduras</t>
  </si>
  <si>
    <t xml:space="preserve">    Mexico</t>
  </si>
  <si>
    <t xml:space="preserve">    Nicaragua</t>
  </si>
  <si>
    <t>South America</t>
  </si>
  <si>
    <t xml:space="preserve">    Colombia</t>
  </si>
  <si>
    <t xml:space="preserve">    Peru</t>
  </si>
  <si>
    <t>Europe</t>
  </si>
  <si>
    <t xml:space="preserve">    Germany</t>
  </si>
  <si>
    <t xml:space="preserve">    Italy</t>
  </si>
  <si>
    <t xml:space="preserve">    Portugal</t>
  </si>
  <si>
    <t xml:space="preserve">    Turkey</t>
  </si>
  <si>
    <t>Asia</t>
  </si>
  <si>
    <t xml:space="preserve">    Bahrain</t>
  </si>
  <si>
    <t xml:space="preserve">    Bangladesh</t>
  </si>
  <si>
    <t xml:space="preserve">    Cambodia</t>
  </si>
  <si>
    <t xml:space="preserve">    China</t>
  </si>
  <si>
    <t xml:space="preserve">    Hong Kong</t>
  </si>
  <si>
    <t xml:space="preserve">    India</t>
  </si>
  <si>
    <t xml:space="preserve">    Indonesia</t>
  </si>
  <si>
    <t xml:space="preserve">    Israel</t>
  </si>
  <si>
    <t xml:space="preserve">    Japan</t>
  </si>
  <si>
    <t xml:space="preserve">    Jordan</t>
  </si>
  <si>
    <t xml:space="preserve">    Malaysia</t>
  </si>
  <si>
    <t xml:space="preserve">    Pakistan</t>
  </si>
  <si>
    <t xml:space="preserve">    Philippines</t>
  </si>
  <si>
    <t xml:space="preserve">    South Korea</t>
  </si>
  <si>
    <t xml:space="preserve">    Sri Lanka</t>
  </si>
  <si>
    <t xml:space="preserve">    Taiwan</t>
  </si>
  <si>
    <t xml:space="preserve">    Thailand</t>
  </si>
  <si>
    <t xml:space="preserve">     Vietnam</t>
  </si>
  <si>
    <t>Oceania</t>
  </si>
  <si>
    <t>Africa</t>
  </si>
  <si>
    <t xml:space="preserve">    Egypt</t>
  </si>
  <si>
    <t xml:space="preserve">    Kenya</t>
  </si>
  <si>
    <t xml:space="preserve">    Lesotho</t>
  </si>
  <si>
    <r>
      <t>World</t>
    </r>
    <r>
      <rPr>
        <vertAlign val="superscript"/>
        <sz val="8.8000000000000007"/>
        <rFont val="Arial"/>
        <family val="2"/>
      </rPr>
      <t>1</t>
    </r>
  </si>
  <si>
    <r>
      <rPr>
        <vertAlign val="superscript"/>
        <sz val="8.8000000000000007"/>
        <rFont val="Arial"/>
        <family val="2"/>
      </rPr>
      <t>1</t>
    </r>
    <r>
      <rPr>
        <sz val="8.8000000000000007"/>
        <rFont val="Arial"/>
        <family val="2"/>
      </rPr>
      <t>Regional totals may not sum to world totals due to rounding.</t>
    </r>
  </si>
  <si>
    <t xml:space="preserve">     1,000 pounds</t>
  </si>
  <si>
    <t xml:space="preserve">    Bahamas</t>
  </si>
  <si>
    <t xml:space="preserve">    Costa Rica</t>
  </si>
  <si>
    <t xml:space="preserve">    Panama</t>
  </si>
  <si>
    <t xml:space="preserve">    Brazil</t>
  </si>
  <si>
    <t xml:space="preserve">    Chile</t>
  </si>
  <si>
    <t xml:space="preserve">    Belgium</t>
  </si>
  <si>
    <t xml:space="preserve">    France</t>
  </si>
  <si>
    <t xml:space="preserve">    Netherlands</t>
  </si>
  <si>
    <t xml:space="preserve">    United Kingdom</t>
  </si>
  <si>
    <t xml:space="preserve">    Singapore</t>
  </si>
  <si>
    <t xml:space="preserve">    United Arab Emirates</t>
  </si>
  <si>
    <t xml:space="preserve">    Vietnam</t>
  </si>
  <si>
    <t xml:space="preserve">    Australia</t>
  </si>
  <si>
    <t xml:space="preserve">    Morocco</t>
  </si>
  <si>
    <r>
      <t>World</t>
    </r>
    <r>
      <rPr>
        <vertAlign val="superscript"/>
        <sz val="8.9"/>
        <rFont val="Arial"/>
        <family val="2"/>
      </rPr>
      <t>1</t>
    </r>
  </si>
  <si>
    <t>State/region</t>
  </si>
  <si>
    <t xml:space="preserve">   Alabama</t>
  </si>
  <si>
    <t xml:space="preserve">   Florida</t>
  </si>
  <si>
    <t xml:space="preserve">   Georgia</t>
  </si>
  <si>
    <t xml:space="preserve">   Virginia</t>
  </si>
  <si>
    <t xml:space="preserve">      Southeast</t>
  </si>
  <si>
    <t xml:space="preserve">   Arkansas</t>
  </si>
  <si>
    <t xml:space="preserve">   Louisiana</t>
  </si>
  <si>
    <t xml:space="preserve">   Mississippi</t>
  </si>
  <si>
    <t xml:space="preserve">   Missouri</t>
  </si>
  <si>
    <t xml:space="preserve">   Tennessee</t>
  </si>
  <si>
    <t xml:space="preserve">      Delta</t>
  </si>
  <si>
    <t xml:space="preserve">   Kansas</t>
  </si>
  <si>
    <t xml:space="preserve">   Oklahoma</t>
  </si>
  <si>
    <t xml:space="preserve">   Texas</t>
  </si>
  <si>
    <t xml:space="preserve">      Southwest</t>
  </si>
  <si>
    <t xml:space="preserve">   Arizona</t>
  </si>
  <si>
    <t xml:space="preserve">   California</t>
  </si>
  <si>
    <t xml:space="preserve">   New Mexico</t>
  </si>
  <si>
    <t xml:space="preserve">       West</t>
  </si>
  <si>
    <t>Pima:</t>
  </si>
  <si>
    <t>Total Pima</t>
  </si>
  <si>
    <t xml:space="preserve">               Pounds</t>
  </si>
  <si>
    <t xml:space="preserve">    Madagascar</t>
  </si>
  <si>
    <t>Cotton and Wool Outlook Tables</t>
  </si>
  <si>
    <r>
      <t>Table 1</t>
    </r>
    <r>
      <rPr>
        <sz val="9"/>
        <rFont val="Calibri"/>
        <family val="2"/>
      </rPr>
      <t>—</t>
    </r>
    <r>
      <rPr>
        <sz val="9"/>
        <rFont val="Arial"/>
        <family val="2"/>
      </rPr>
      <t>U.S. cotton supply and use estimates</t>
    </r>
  </si>
  <si>
    <r>
      <t>Table 2</t>
    </r>
    <r>
      <rPr>
        <sz val="9"/>
        <rFont val="Calibri"/>
        <family val="2"/>
      </rPr>
      <t>—</t>
    </r>
    <r>
      <rPr>
        <sz val="9"/>
        <rFont val="Arial"/>
        <family val="2"/>
      </rPr>
      <t>World cotton supply and use estimates</t>
    </r>
  </si>
  <si>
    <r>
      <t>Table 3</t>
    </r>
    <r>
      <rPr>
        <sz val="9"/>
        <rFont val="Calibri"/>
        <family val="2"/>
      </rPr>
      <t>—</t>
    </r>
    <r>
      <rPr>
        <sz val="9"/>
        <rFont val="Arial"/>
        <family val="2"/>
      </rPr>
      <t>U.S. fiber supply</t>
    </r>
  </si>
  <si>
    <r>
      <t>Table 4</t>
    </r>
    <r>
      <rPr>
        <sz val="9"/>
        <rFont val="Calibri"/>
        <family val="2"/>
      </rPr>
      <t>—</t>
    </r>
    <r>
      <rPr>
        <sz val="9"/>
        <rFont val="Arial"/>
        <family val="2"/>
      </rPr>
      <t>U.S. fiber demand</t>
    </r>
  </si>
  <si>
    <r>
      <t>Table 5</t>
    </r>
    <r>
      <rPr>
        <sz val="9"/>
        <rFont val="Calibri"/>
        <family val="2"/>
      </rPr>
      <t>—</t>
    </r>
    <r>
      <rPr>
        <sz val="9"/>
        <rFont val="Arial"/>
        <family val="2"/>
      </rPr>
      <t>U.S. and world fiber prices</t>
    </r>
  </si>
  <si>
    <r>
      <t>Table 6</t>
    </r>
    <r>
      <rPr>
        <sz val="9"/>
        <rFont val="Calibri"/>
        <family val="2"/>
      </rPr>
      <t>—</t>
    </r>
    <r>
      <rPr>
        <sz val="9"/>
        <rFont val="Arial"/>
        <family val="2"/>
      </rPr>
      <t>U.S. textile imports, by fiber</t>
    </r>
  </si>
  <si>
    <r>
      <t>Table 7</t>
    </r>
    <r>
      <rPr>
        <sz val="9"/>
        <rFont val="Calibri"/>
        <family val="2"/>
      </rPr>
      <t>—</t>
    </r>
    <r>
      <rPr>
        <sz val="9"/>
        <rFont val="Arial"/>
        <family val="2"/>
      </rPr>
      <t>U.S. textile exports, by fiber</t>
    </r>
  </si>
  <si>
    <r>
      <t>Table 8</t>
    </r>
    <r>
      <rPr>
        <sz val="8.8000000000000007"/>
        <rFont val="Calibri"/>
        <family val="2"/>
      </rPr>
      <t>—</t>
    </r>
    <r>
      <rPr>
        <sz val="8.8000000000000007"/>
        <rFont val="Arial"/>
        <family val="2"/>
      </rPr>
      <t>U.S. cotton textile imports, by origin</t>
    </r>
  </si>
  <si>
    <r>
      <t>Table 9</t>
    </r>
    <r>
      <rPr>
        <sz val="8.9"/>
        <rFont val="Calibri"/>
        <family val="2"/>
      </rPr>
      <t>—</t>
    </r>
    <r>
      <rPr>
        <sz val="8.9"/>
        <rFont val="Arial"/>
        <family val="2"/>
      </rPr>
      <t xml:space="preserve">U.S. cotton textile exports, by destination </t>
    </r>
  </si>
  <si>
    <t xml:space="preserve">Note: 1 bale = 480 pounds. </t>
  </si>
  <si>
    <t>Note: Raw-fiber-equivalent pounds.</t>
  </si>
  <si>
    <t>Total Upland</t>
  </si>
  <si>
    <t>Planted</t>
  </si>
  <si>
    <t>Harvested</t>
  </si>
  <si>
    <t>Yield</t>
  </si>
  <si>
    <t>Pounds/</t>
  </si>
  <si>
    <t xml:space="preserve">           -- 1,000 acres --</t>
  </si>
  <si>
    <t>harvested acre</t>
  </si>
  <si>
    <t xml:space="preserve">  1,000 bales</t>
  </si>
  <si>
    <t xml:space="preserve">   North Carolina</t>
  </si>
  <si>
    <t xml:space="preserve">   South Carolina</t>
  </si>
  <si>
    <t>Total all</t>
  </si>
  <si>
    <t>Nov.</t>
  </si>
  <si>
    <t>Dec.</t>
  </si>
  <si>
    <t>Jan.</t>
  </si>
  <si>
    <t>Feb.</t>
  </si>
  <si>
    <r>
      <t>1</t>
    </r>
    <r>
      <rPr>
        <i/>
        <sz val="9"/>
        <rFont val="Arial"/>
        <family val="2"/>
      </rPr>
      <t>,000 pounds</t>
    </r>
  </si>
  <si>
    <t xml:space="preserve">     Peru</t>
  </si>
  <si>
    <r>
      <t>1</t>
    </r>
    <r>
      <rPr>
        <sz val="8.8000000000000007"/>
        <rFont val="Arial"/>
        <family val="2"/>
      </rPr>
      <t>Regional totals may not sum to world totals due to rounding.</t>
    </r>
  </si>
  <si>
    <t>Table 11—Annual U.S. cotton textile imports, by origin</t>
  </si>
  <si>
    <t>Table 12—Annual U.S. cotton textile exports, by destination</t>
  </si>
  <si>
    <t>Mar.</t>
  </si>
  <si>
    <t xml:space="preserve">    Ethiopia</t>
  </si>
  <si>
    <t xml:space="preserve">    Switzerland</t>
  </si>
  <si>
    <r>
      <t>Table 11</t>
    </r>
    <r>
      <rPr>
        <sz val="9"/>
        <rFont val="Calibri"/>
        <family val="2"/>
      </rPr>
      <t>—</t>
    </r>
    <r>
      <rPr>
        <sz val="9"/>
        <rFont val="Arial"/>
        <family val="2"/>
      </rPr>
      <t>Annual U.S. cotton textile imports, by origin</t>
    </r>
  </si>
  <si>
    <r>
      <t>Table 12</t>
    </r>
    <r>
      <rPr>
        <sz val="9"/>
        <rFont val="Calibri"/>
        <family val="2"/>
      </rPr>
      <t>—</t>
    </r>
    <r>
      <rPr>
        <sz val="9"/>
        <rFont val="Arial"/>
        <family val="2"/>
      </rPr>
      <t>Annual U.S. cotton textile exports, by destination</t>
    </r>
  </si>
  <si>
    <t xml:space="preserve">    Myanmar</t>
  </si>
  <si>
    <t xml:space="preserve">    New Zealand</t>
  </si>
  <si>
    <t>Bureau of the Census.</t>
  </si>
  <si>
    <r>
      <rPr>
        <vertAlign val="superscript"/>
        <sz val="8.8000000000000007"/>
        <rFont val="Arial"/>
        <family val="2"/>
      </rPr>
      <t>1</t>
    </r>
    <r>
      <rPr>
        <sz val="8.8000000000000007"/>
        <rFont val="Arial"/>
        <family val="2"/>
      </rPr>
      <t>Regional totals may not sum to world totals because of rounding.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</si>
  <si>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Regional totals may not sum to world totals because of rounding.</t>
    </r>
  </si>
  <si>
    <t>2021/22</t>
  </si>
  <si>
    <t>NA = Not available. NQ = No quote.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</si>
  <si>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 bond, Charleston, South Carolina.</t>
    </r>
  </si>
  <si>
    <t xml:space="preserve">Source: USDA, Economic Research Service using data from U.S. Department of Commerce, </t>
  </si>
  <si>
    <t>Last update: 3/10/23.</t>
  </si>
  <si>
    <t>Table 10—Acreage, yield, and production estimates, 2022</t>
  </si>
  <si>
    <t>2022/23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</si>
  <si>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Includes imports.  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Includes unaccounted.</t>
    </r>
  </si>
  <si>
    <t>Source: USDA, Economic Research Service using data from USDA, World Agricultural</t>
  </si>
  <si>
    <t>Outlook Board.</t>
  </si>
  <si>
    <t>Source: USDA, Economic Research Service using data from USDA, National Agricultural Statistics</t>
  </si>
  <si>
    <t>Service and U.S. Department of Commerce, Bureau of the Census.</t>
  </si>
  <si>
    <t xml:space="preserve">Source: USDA, Economic Research Service using data from USDA, Farm Service Agency; USDA, </t>
  </si>
  <si>
    <r>
      <t xml:space="preserve">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; and U.S. Department of Commerce, Bureau of the Census.</t>
    </r>
  </si>
  <si>
    <t xml:space="preserve">Source: USDA, Economic Research Service using data from USDA, Agricultural Marketing Service, </t>
  </si>
  <si>
    <r>
      <rPr>
        <i/>
        <sz val="9"/>
        <rFont val="Arial"/>
        <family val="2"/>
      </rPr>
      <t>Cotton Price Statistics</t>
    </r>
    <r>
      <rPr>
        <sz val="9"/>
        <rFont val="Arial"/>
        <family val="2"/>
      </rPr>
      <t xml:space="preserve">; Cotlook Ltd., </t>
    </r>
    <r>
      <rPr>
        <i/>
        <sz val="9"/>
        <rFont val="Arial"/>
        <family val="2"/>
      </rPr>
      <t>Cotton Outlook</t>
    </r>
    <r>
      <rPr>
        <sz val="9"/>
        <rFont val="Arial"/>
        <family val="2"/>
      </rPr>
      <t>; and trade reports.</t>
    </r>
  </si>
  <si>
    <t>Note: Raw-fiber-equivalent pounds. Data for 2022 are preliminary.</t>
  </si>
  <si>
    <r>
      <t>Table 10</t>
    </r>
    <r>
      <rPr>
        <sz val="9"/>
        <rFont val="Calibri"/>
        <family val="2"/>
      </rPr>
      <t>—</t>
    </r>
    <r>
      <rPr>
        <sz val="9"/>
        <rFont val="Arial"/>
        <family val="2"/>
      </rPr>
      <t xml:space="preserve">U.S. cotton acreage, yield, and production estimates, 2022 </t>
    </r>
  </si>
  <si>
    <t>Source: USDA, Economic Research Service using data from USDA, National</t>
  </si>
  <si>
    <r>
      <t xml:space="preserve">Agricultural Statistics Service, </t>
    </r>
    <r>
      <rPr>
        <i/>
        <sz val="9"/>
        <rFont val="Arial"/>
        <family val="2"/>
      </rPr>
      <t>Crop Production</t>
    </r>
    <r>
      <rPr>
        <sz val="9"/>
        <rFont val="Arial"/>
        <family val="2"/>
      </rPr>
      <t>.</t>
    </r>
  </si>
  <si>
    <t>Created March 10, 2023</t>
  </si>
  <si>
    <t>Contact: Leslie Meyer at Leslie.Meyer@usda.gov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</si>
</sst>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00"/>
    <numFmt numFmtId="165" formatCode="#,##0.0"/>
    <numFmt numFmtId="166" formatCode="0.0"/>
    <numFmt numFmtId="167" formatCode="_(* #,##0.0_);_(* \(#,##0.0\);_(* &quot;-&quot;??_);_(@_)"/>
    <numFmt numFmtId="168" formatCode="_(* #,##0_);_(* \(#,##0\);_(* &quot;-&quot;??_);_(@_)"/>
    <numFmt numFmtId="169" formatCode="#,##0.000"/>
  </numFmts>
  <fonts count="28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.8000000000000007"/>
      <name val="Arial"/>
      <family val="2"/>
    </font>
    <font>
      <sz val="8.9"/>
      <name val="Arial"/>
      <family val="2"/>
    </font>
    <font>
      <sz val="10"/>
      <name val="Arial"/>
      <family val="2"/>
    </font>
    <font>
      <u/>
      <sz val="9"/>
      <name val="Arial"/>
      <family val="2"/>
    </font>
    <font>
      <vertAlign val="superscript"/>
      <sz val="8.8000000000000007"/>
      <name val="Arial"/>
      <family val="2"/>
    </font>
    <font>
      <vertAlign val="superscript"/>
      <sz val="8.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</font>
    <font>
      <sz val="8.8000000000000007"/>
      <name val="Calibri"/>
      <family val="2"/>
    </font>
    <font>
      <sz val="8.9"/>
      <name val="Calibri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11"/>
      <color rgb="FF000000"/>
      <name val="Calibri"/>
      <family val="2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2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/>
  </cellStyleXfs>
  <cellXfs count="145">
    <xf numFmtId="0" fontId="0" fillId="0" borderId="0" xfId="0"/>
    <xf numFmtId="0" fontId="0" fillId="0" borderId="0" xfId="0" applyBorder="1"/>
    <xf numFmtId="0" fontId="1" fillId="0" borderId="0" xfId="0" applyFont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3" fontId="1" fillId="0" borderId="0" xfId="0" applyNumberFormat="1" applyFont="1" applyFill="1" applyBorder="1"/>
    <xf numFmtId="166" fontId="1" fillId="0" borderId="0" xfId="0" applyNumberFormat="1" applyFont="1" applyFill="1" applyBorder="1"/>
    <xf numFmtId="0" fontId="24" fillId="0" borderId="0" xfId="2"/>
    <xf numFmtId="0" fontId="25" fillId="0" borderId="0" xfId="0" applyFont="1"/>
    <xf numFmtId="0" fontId="9" fillId="0" borderId="0" xfId="0" applyFont="1" applyFill="1" applyBorder="1"/>
    <xf numFmtId="169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right"/>
    </xf>
    <xf numFmtId="1" fontId="1" fillId="0" borderId="0" xfId="0" quotePrefix="1" applyNumberFormat="1" applyFont="1" applyFill="1" applyBorder="1" applyAlignment="1">
      <alignment horizontal="right"/>
    </xf>
    <xf numFmtId="168" fontId="1" fillId="0" borderId="0" xfId="1" applyNumberFormat="1" applyFont="1" applyFill="1" applyBorder="1" applyAlignment="1">
      <alignment horizontal="centerContinuous"/>
    </xf>
    <xf numFmtId="0" fontId="4" fillId="0" borderId="0" xfId="0" applyFont="1" applyFill="1" applyBorder="1"/>
    <xf numFmtId="165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/>
    <xf numFmtId="165" fontId="1" fillId="0" borderId="0" xfId="0" applyNumberFormat="1" applyFont="1" applyFill="1" applyBorder="1" applyAlignment="1">
      <alignment horizontal="right"/>
    </xf>
    <xf numFmtId="165" fontId="1" fillId="0" borderId="0" xfId="3" applyNumberFormat="1" applyFont="1" applyFill="1" applyBorder="1"/>
    <xf numFmtId="0" fontId="2" fillId="0" borderId="0" xfId="0" applyFont="1" applyFill="1" applyBorder="1" applyAlignment="1"/>
    <xf numFmtId="165" fontId="1" fillId="0" borderId="0" xfId="1" applyNumberFormat="1" applyFont="1" applyFill="1" applyBorder="1"/>
    <xf numFmtId="168" fontId="1" fillId="0" borderId="0" xfId="1" applyNumberFormat="1" applyFont="1" applyFill="1" applyBorder="1"/>
    <xf numFmtId="0" fontId="9" fillId="0" borderId="0" xfId="0" applyFont="1" applyFill="1" applyBorder="1" applyAlignment="1"/>
    <xf numFmtId="0" fontId="1" fillId="0" borderId="0" xfId="0" applyFont="1" applyFill="1" applyBorder="1" applyAlignment="1"/>
    <xf numFmtId="43" fontId="1" fillId="0" borderId="0" xfId="1" applyNumberFormat="1" applyFont="1" applyFill="1" applyBorder="1"/>
    <xf numFmtId="43" fontId="1" fillId="0" borderId="0" xfId="1" applyFont="1" applyFill="1" applyBorder="1"/>
    <xf numFmtId="43" fontId="1" fillId="0" borderId="0" xfId="0" applyNumberFormat="1" applyFont="1" applyFill="1" applyBorder="1"/>
    <xf numFmtId="43" fontId="9" fillId="0" borderId="0" xfId="0" applyNumberFormat="1" applyFont="1" applyFill="1" applyBorder="1"/>
    <xf numFmtId="3" fontId="1" fillId="0" borderId="0" xfId="1" applyNumberFormat="1" applyFont="1" applyFill="1" applyBorder="1" applyAlignment="1"/>
    <xf numFmtId="169" fontId="8" fillId="0" borderId="0" xfId="0" applyNumberFormat="1" applyFont="1" applyFill="1" applyBorder="1"/>
    <xf numFmtId="0" fontId="8" fillId="0" borderId="0" xfId="0" applyFont="1" applyFill="1" applyBorder="1"/>
    <xf numFmtId="169" fontId="9" fillId="0" borderId="0" xfId="0" applyNumberFormat="1" applyFont="1" applyFill="1" applyBorder="1"/>
    <xf numFmtId="0" fontId="13" fillId="0" borderId="0" xfId="0" applyFont="1" applyFill="1" applyBorder="1"/>
    <xf numFmtId="0" fontId="14" fillId="0" borderId="0" xfId="0" applyFont="1" applyFill="1" applyBorder="1"/>
    <xf numFmtId="0" fontId="18" fillId="0" borderId="0" xfId="0" applyFont="1" applyFill="1" applyBorder="1"/>
    <xf numFmtId="3" fontId="1" fillId="0" borderId="0" xfId="1" applyNumberFormat="1" applyFont="1" applyFill="1" applyBorder="1"/>
    <xf numFmtId="168" fontId="4" fillId="0" borderId="0" xfId="1" applyNumberFormat="1" applyFont="1" applyFill="1" applyBorder="1"/>
    <xf numFmtId="0" fontId="19" fillId="0" borderId="0" xfId="0" applyFont="1" applyFill="1" applyBorder="1"/>
    <xf numFmtId="165" fontId="19" fillId="0" borderId="0" xfId="0" applyNumberFormat="1" applyFont="1" applyFill="1" applyBorder="1"/>
    <xf numFmtId="3" fontId="19" fillId="0" borderId="0" xfId="0" applyNumberFormat="1" applyFont="1" applyFill="1" applyBorder="1"/>
    <xf numFmtId="167" fontId="19" fillId="0" borderId="0" xfId="0" applyNumberFormat="1" applyFont="1" applyFill="1" applyBorder="1"/>
    <xf numFmtId="0" fontId="19" fillId="0" borderId="0" xfId="0" applyFont="1" applyFill="1" applyBorder="1" applyAlignment="1"/>
    <xf numFmtId="43" fontId="19" fillId="0" borderId="0" xfId="0" applyNumberFormat="1" applyFont="1" applyFill="1" applyBorder="1"/>
    <xf numFmtId="2" fontId="19" fillId="0" borderId="0" xfId="0" applyNumberFormat="1" applyFont="1" applyFill="1" applyBorder="1"/>
    <xf numFmtId="169" fontId="19" fillId="0" borderId="0" xfId="0" applyNumberFormat="1" applyFont="1" applyFill="1" applyBorder="1"/>
    <xf numFmtId="168" fontId="2" fillId="0" borderId="0" xfId="1" applyNumberFormat="1" applyFont="1" applyFill="1" applyBorder="1" applyAlignment="1">
      <alignment horizontal="center"/>
    </xf>
    <xf numFmtId="168" fontId="1" fillId="0" borderId="1" xfId="1" applyNumberFormat="1" applyFont="1" applyFill="1" applyBorder="1" applyAlignment="1">
      <alignment horizontal="left"/>
    </xf>
    <xf numFmtId="168" fontId="1" fillId="0" borderId="1" xfId="1" applyNumberFormat="1" applyFont="1" applyFill="1" applyBorder="1"/>
    <xf numFmtId="3" fontId="1" fillId="0" borderId="0" xfId="1" applyNumberFormat="1" applyFont="1" applyFill="1" applyBorder="1" applyAlignment="1">
      <alignment horizontal="centerContinuous"/>
    </xf>
    <xf numFmtId="0" fontId="1" fillId="0" borderId="0" xfId="0" applyFont="1" applyBorder="1" applyAlignment="1">
      <alignment horizontal="right"/>
    </xf>
    <xf numFmtId="0" fontId="21" fillId="0" borderId="0" xfId="0" applyFont="1" applyFill="1" applyBorder="1"/>
    <xf numFmtId="3" fontId="21" fillId="0" borderId="0" xfId="0" applyNumberFormat="1" applyFont="1" applyFill="1" applyBorder="1"/>
    <xf numFmtId="3" fontId="1" fillId="0" borderId="1" xfId="1" applyNumberFormat="1" applyFont="1" applyFill="1" applyBorder="1"/>
    <xf numFmtId="0" fontId="1" fillId="0" borderId="1" xfId="0" applyFont="1" applyBorder="1"/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 vertical="center"/>
    </xf>
    <xf numFmtId="0" fontId="1" fillId="0" borderId="1" xfId="0" quotePrefix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2" fillId="0" borderId="0" xfId="0" applyFont="1"/>
    <xf numFmtId="164" fontId="1" fillId="0" borderId="0" xfId="0" applyNumberFormat="1" applyFont="1"/>
    <xf numFmtId="3" fontId="1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164" fontId="1" fillId="0" borderId="0" xfId="0" applyNumberFormat="1" applyFont="1" applyAlignment="1">
      <alignment horizontal="centerContinuous"/>
    </xf>
    <xf numFmtId="3" fontId="1" fillId="0" borderId="0" xfId="0" applyNumberFormat="1" applyFont="1" applyAlignment="1">
      <alignment horizontal="centerContinuous"/>
    </xf>
    <xf numFmtId="0" fontId="1" fillId="0" borderId="0" xfId="0" applyFont="1" applyAlignment="1">
      <alignment horizontal="centerContinuous"/>
    </xf>
    <xf numFmtId="166" fontId="1" fillId="0" borderId="0" xfId="0" applyNumberFormat="1" applyFont="1" applyAlignment="1">
      <alignment horizontal="right"/>
    </xf>
    <xf numFmtId="166" fontId="1" fillId="0" borderId="0" xfId="0" applyNumberFormat="1" applyFont="1"/>
    <xf numFmtId="166" fontId="1" fillId="0" borderId="0" xfId="0" applyNumberFormat="1" applyFont="1" applyAlignment="1">
      <alignment horizontal="centerContinuous"/>
    </xf>
    <xf numFmtId="165" fontId="1" fillId="0" borderId="0" xfId="0" applyNumberFormat="1" applyFont="1"/>
    <xf numFmtId="1" fontId="1" fillId="0" borderId="0" xfId="0" applyNumberFormat="1" applyFont="1"/>
    <xf numFmtId="3" fontId="1" fillId="0" borderId="0" xfId="0" applyNumberFormat="1" applyFont="1" applyAlignment="1">
      <alignment horizontal="right"/>
    </xf>
    <xf numFmtId="166" fontId="1" fillId="0" borderId="1" xfId="0" applyNumberFormat="1" applyFont="1" applyBorder="1"/>
    <xf numFmtId="165" fontId="1" fillId="0" borderId="1" xfId="0" applyNumberFormat="1" applyFont="1" applyBorder="1"/>
    <xf numFmtId="0" fontId="4" fillId="0" borderId="0" xfId="0" applyFont="1"/>
    <xf numFmtId="0" fontId="1" fillId="0" borderId="2" xfId="0" applyFont="1" applyBorder="1" applyAlignment="1">
      <alignment horizontal="left" vertical="center"/>
    </xf>
    <xf numFmtId="2" fontId="1" fillId="0" borderId="0" xfId="0" applyNumberFormat="1" applyFont="1"/>
    <xf numFmtId="0" fontId="1" fillId="0" borderId="1" xfId="0" applyFont="1" applyBorder="1" applyAlignment="1">
      <alignment horizontal="left" vertical="justify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center"/>
    </xf>
    <xf numFmtId="0" fontId="1" fillId="0" borderId="3" xfId="0" applyFont="1" applyBorder="1"/>
    <xf numFmtId="0" fontId="1" fillId="0" borderId="3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3" fontId="2" fillId="0" borderId="0" xfId="0" applyNumberFormat="1" applyFont="1" applyAlignment="1">
      <alignment horizontal="center" vertical="center"/>
    </xf>
    <xf numFmtId="166" fontId="1" fillId="0" borderId="1" xfId="0" applyNumberFormat="1" applyFont="1" applyBorder="1" applyAlignment="1">
      <alignment horizontal="right"/>
    </xf>
    <xf numFmtId="43" fontId="1" fillId="0" borderId="0" xfId="0" applyNumberFormat="1" applyFont="1"/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right"/>
    </xf>
    <xf numFmtId="4" fontId="1" fillId="0" borderId="0" xfId="0" applyNumberFormat="1" applyFont="1"/>
    <xf numFmtId="2" fontId="1" fillId="0" borderId="1" xfId="0" applyNumberFormat="1" applyFont="1" applyBorder="1"/>
    <xf numFmtId="4" fontId="10" fillId="0" borderId="0" xfId="0" applyNumberFormat="1" applyFont="1"/>
    <xf numFmtId="0" fontId="4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0" fontId="6" fillId="0" borderId="1" xfId="0" applyFont="1" applyBorder="1"/>
    <xf numFmtId="3" fontId="1" fillId="0" borderId="1" xfId="0" applyNumberFormat="1" applyFont="1" applyBorder="1"/>
    <xf numFmtId="0" fontId="1" fillId="0" borderId="0" xfId="0" applyFont="1" applyAlignment="1">
      <alignment horizontal="left" vertical="top" wrapText="1"/>
    </xf>
    <xf numFmtId="1" fontId="1" fillId="0" borderId="1" xfId="0" applyNumberFormat="1" applyFont="1" applyBorder="1" applyAlignment="1">
      <alignment horizontal="right"/>
    </xf>
    <xf numFmtId="0" fontId="7" fillId="0" borderId="1" xfId="0" applyFont="1" applyBorder="1"/>
    <xf numFmtId="0" fontId="7" fillId="0" borderId="0" xfId="0" applyFont="1"/>
    <xf numFmtId="0" fontId="7" fillId="0" borderId="1" xfId="0" applyFont="1" applyBorder="1" applyAlignment="1">
      <alignment horizontal="left"/>
    </xf>
    <xf numFmtId="0" fontId="7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right"/>
    </xf>
    <xf numFmtId="3" fontId="7" fillId="0" borderId="0" xfId="0" applyNumberFormat="1" applyFont="1"/>
    <xf numFmtId="0" fontId="7" fillId="0" borderId="0" xfId="0" applyFont="1" applyAlignment="1">
      <alignment horizontal="left" vertical="top" wrapText="1"/>
    </xf>
    <xf numFmtId="0" fontId="8" fillId="0" borderId="1" xfId="0" applyFont="1" applyBorder="1"/>
    <xf numFmtId="3" fontId="8" fillId="0" borderId="1" xfId="0" applyNumberFormat="1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8" fillId="0" borderId="0" xfId="0" applyFont="1" applyAlignment="1">
      <alignment horizontal="center"/>
    </xf>
    <xf numFmtId="3" fontId="8" fillId="0" borderId="0" xfId="0" applyNumberFormat="1" applyFont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2" fillId="0" borderId="0" xfId="0" applyFont="1"/>
    <xf numFmtId="0" fontId="20" fillId="0" borderId="0" xfId="0" applyFont="1" applyAlignment="1">
      <alignment horizontal="centerContinuous"/>
    </xf>
    <xf numFmtId="3" fontId="3" fillId="0" borderId="0" xfId="0" applyNumberFormat="1" applyFont="1" applyAlignment="1">
      <alignment horizontal="left"/>
    </xf>
    <xf numFmtId="3" fontId="3" fillId="0" borderId="1" xfId="0" applyNumberFormat="1" applyFont="1" applyBorder="1" applyAlignment="1">
      <alignment horizontal="left"/>
    </xf>
    <xf numFmtId="1" fontId="1" fillId="0" borderId="2" xfId="0" applyNumberFormat="1" applyFont="1" applyBorder="1" applyAlignment="1">
      <alignment horizontal="right"/>
    </xf>
    <xf numFmtId="0" fontId="11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3" fontId="5" fillId="0" borderId="0" xfId="0" applyNumberFormat="1" applyFont="1"/>
    <xf numFmtId="0" fontId="26" fillId="0" borderId="2" xfId="0" applyFont="1" applyBorder="1"/>
    <xf numFmtId="0" fontId="26" fillId="0" borderId="1" xfId="0" applyFont="1" applyBorder="1"/>
    <xf numFmtId="0" fontId="26" fillId="0" borderId="0" xfId="0" applyFont="1"/>
    <xf numFmtId="0" fontId="1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27" fillId="0" borderId="2" xfId="0" applyFont="1" applyBorder="1" applyAlignment="1">
      <alignment horizontal="right"/>
    </xf>
    <xf numFmtId="0" fontId="27" fillId="0" borderId="1" xfId="0" applyFont="1" applyBorder="1"/>
    <xf numFmtId="0" fontId="27" fillId="0" borderId="2" xfId="0" applyFont="1" applyBorder="1"/>
    <xf numFmtId="0" fontId="5" fillId="0" borderId="0" xfId="0" applyFont="1" applyAlignment="1">
      <alignment horizontal="centerContinuous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Alignment="1">
      <alignment horizontal="center" vertical="center"/>
    </xf>
    <xf numFmtId="0" fontId="1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center" vertical="center"/>
    </xf>
    <xf numFmtId="168" fontId="2" fillId="0" borderId="0" xfId="1" applyNumberFormat="1" applyFont="1" applyFill="1" applyBorder="1" applyAlignment="1">
      <alignment horizontal="center"/>
    </xf>
    <xf numFmtId="0" fontId="1" fillId="0" borderId="0" xfId="0" applyFont="1" applyAlignment="1">
      <alignment horizontal="left" vertical="top" wrapText="1"/>
    </xf>
  </cellXfs>
  <cellStyles count="4">
    <cellStyle name="Comma" xfId="1" builtinId="3"/>
    <cellStyle name="Hyperlink" xfId="2" builtinId="8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0</xdr:col>
      <xdr:colOff>4191000</xdr:colOff>
      <xdr:row>0</xdr:row>
      <xdr:rowOff>617220</xdr:rowOff>
    </xdr:to>
    <xdr:pic>
      <xdr:nvPicPr>
        <xdr:cNvPr id="1095" name="Picture 8" descr="PrintLogo">
          <a:extLst>
            <a:ext uri="{FF2B5EF4-FFF2-40B4-BE49-F238E27FC236}">
              <a16:creationId xmlns:a16="http://schemas.microsoft.com/office/drawing/2014/main" id="{C033DE06-B8EA-5821-D397-A472FB385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419100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A33"/>
  <sheetViews>
    <sheetView tabSelected="1" workbookViewId="0">
      <selection activeCell="A4" sqref="A4"/>
    </sheetView>
  </sheetViews>
  <sheetFormatPr defaultRowHeight="14.4" x14ac:dyDescent="0.3"/>
  <cols>
    <col min="1" max="1" width="111.5546875" customWidth="1"/>
  </cols>
  <sheetData>
    <row r="1" spans="1:1" ht="50.1" customHeight="1" x14ac:dyDescent="0.3"/>
    <row r="2" spans="1:1" ht="15.6" x14ac:dyDescent="0.3">
      <c r="A2" s="8" t="s">
        <v>189</v>
      </c>
    </row>
    <row r="3" spans="1:1" ht="15.6" x14ac:dyDescent="0.3">
      <c r="A3" s="8"/>
    </row>
    <row r="4" spans="1:1" x14ac:dyDescent="0.3">
      <c r="A4" t="s">
        <v>251</v>
      </c>
    </row>
    <row r="6" spans="1:1" x14ac:dyDescent="0.3">
      <c r="A6" t="s">
        <v>0</v>
      </c>
    </row>
    <row r="8" spans="1:1" x14ac:dyDescent="0.3">
      <c r="A8" s="7" t="s">
        <v>44</v>
      </c>
    </row>
    <row r="9" spans="1:1" x14ac:dyDescent="0.3">
      <c r="A9" s="7"/>
    </row>
    <row r="10" spans="1:1" x14ac:dyDescent="0.3">
      <c r="A10" s="7" t="s">
        <v>35</v>
      </c>
    </row>
    <row r="11" spans="1:1" x14ac:dyDescent="0.3">
      <c r="A11" s="7"/>
    </row>
    <row r="12" spans="1:1" x14ac:dyDescent="0.3">
      <c r="A12" s="7" t="s">
        <v>37</v>
      </c>
    </row>
    <row r="13" spans="1:1" x14ac:dyDescent="0.3">
      <c r="A13" s="7"/>
    </row>
    <row r="14" spans="1:1" x14ac:dyDescent="0.3">
      <c r="A14" s="7" t="s">
        <v>38</v>
      </c>
    </row>
    <row r="15" spans="1:1" x14ac:dyDescent="0.3">
      <c r="A15" s="7"/>
    </row>
    <row r="16" spans="1:1" x14ac:dyDescent="0.3">
      <c r="A16" s="7" t="s">
        <v>39</v>
      </c>
    </row>
    <row r="17" spans="1:1" x14ac:dyDescent="0.3">
      <c r="A17" s="7"/>
    </row>
    <row r="18" spans="1:1" x14ac:dyDescent="0.3">
      <c r="A18" s="7" t="s">
        <v>40</v>
      </c>
    </row>
    <row r="19" spans="1:1" x14ac:dyDescent="0.3">
      <c r="A19" s="7"/>
    </row>
    <row r="20" spans="1:1" x14ac:dyDescent="0.3">
      <c r="A20" s="7" t="s">
        <v>41</v>
      </c>
    </row>
    <row r="21" spans="1:1" x14ac:dyDescent="0.3">
      <c r="A21" s="7"/>
    </row>
    <row r="22" spans="1:1" x14ac:dyDescent="0.3">
      <c r="A22" s="7" t="s">
        <v>42</v>
      </c>
    </row>
    <row r="23" spans="1:1" x14ac:dyDescent="0.3">
      <c r="A23" s="7"/>
    </row>
    <row r="24" spans="1:1" x14ac:dyDescent="0.3">
      <c r="A24" s="7" t="s">
        <v>43</v>
      </c>
    </row>
    <row r="26" spans="1:1" x14ac:dyDescent="0.3">
      <c r="A26" s="7" t="s">
        <v>236</v>
      </c>
    </row>
    <row r="27" spans="1:1" x14ac:dyDescent="0.3">
      <c r="A27" s="7"/>
    </row>
    <row r="28" spans="1:1" x14ac:dyDescent="0.3">
      <c r="A28" s="7" t="s">
        <v>219</v>
      </c>
    </row>
    <row r="29" spans="1:1" x14ac:dyDescent="0.3">
      <c r="A29" s="7"/>
    </row>
    <row r="30" spans="1:1" x14ac:dyDescent="0.3">
      <c r="A30" s="7" t="s">
        <v>220</v>
      </c>
    </row>
    <row r="31" spans="1:1" x14ac:dyDescent="0.3">
      <c r="A31" s="7"/>
    </row>
    <row r="32" spans="1:1" x14ac:dyDescent="0.3">
      <c r="A32" s="7"/>
    </row>
    <row r="33" spans="1:1" x14ac:dyDescent="0.3">
      <c r="A33" t="s">
        <v>252</v>
      </c>
    </row>
  </sheetData>
  <hyperlinks>
    <hyperlink ref="A10" location="CottonTable2!A1" display="Table 2—World cotton supply and use estimates" xr:uid="{00000000-0004-0000-0000-000000000000}"/>
    <hyperlink ref="A12" location="CottonTable3!A1" display="Table 3—U.S. fiber supply" xr:uid="{00000000-0004-0000-0000-000001000000}"/>
    <hyperlink ref="A14" location="CottonTable4!A1" display="Table 4—U.S. fiber demand" xr:uid="{00000000-0004-0000-0000-000002000000}"/>
    <hyperlink ref="A16" location="CottonTable5!A1" display="Table 5—U.S. and world fiber prices" xr:uid="{00000000-0004-0000-0000-000003000000}"/>
    <hyperlink ref="A18" location="CottonTable6!A1" display="Table 6—U.S. textile imports, by fiber" xr:uid="{00000000-0004-0000-0000-000004000000}"/>
    <hyperlink ref="A20" location="CottonTable7!A1" display="Table 7—U.S. textile exports, by fiber" xr:uid="{00000000-0004-0000-0000-000005000000}"/>
    <hyperlink ref="A22" location="CottonTable8!A1" display="Table 8—U.S. cotton textile imports, by origin" xr:uid="{00000000-0004-0000-0000-000006000000}"/>
    <hyperlink ref="A24" location="CottonTable9!A1" display="Table 9—U.S. cotton textile exports, by destination " xr:uid="{00000000-0004-0000-0000-000007000000}"/>
    <hyperlink ref="A8" location="CottonTable1!A1" display="Table 1—U.S. cotton supply and use estimates" xr:uid="{00000000-0004-0000-0000-000008000000}"/>
    <hyperlink ref="A26" location="CottonTable10!A1" display="Table 10—Acreage, yield, and production estimates, 2019" xr:uid="{00000000-0004-0000-0000-000009000000}"/>
    <hyperlink ref="A28" location="CottonTable11!A1" display="Table 11—Annual U.S. cotton textile imports, by origin" xr:uid="{00000000-0004-0000-0000-00000A000000}"/>
    <hyperlink ref="A30" location="CottonTable12!A1" display="Table 12—Annual U.S. cotton textile exports, by destination" xr:uid="{00000000-0004-0000-0000-00000B00000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56"/>
  <sheetViews>
    <sheetView showGridLines="0" zoomScaleNormal="100" workbookViewId="0"/>
  </sheetViews>
  <sheetFormatPr defaultRowHeight="14.4" x14ac:dyDescent="0.3"/>
  <cols>
    <col min="1" max="1" width="20.6640625" customWidth="1"/>
    <col min="2" max="5" width="13.6640625" customWidth="1"/>
    <col min="6" max="6" width="11.109375" bestFit="1" customWidth="1"/>
  </cols>
  <sheetData>
    <row r="1" spans="1:6" x14ac:dyDescent="0.3">
      <c r="A1" s="108" t="s">
        <v>198</v>
      </c>
      <c r="B1" s="108"/>
      <c r="C1" s="108"/>
      <c r="D1" s="109"/>
      <c r="E1" s="109"/>
      <c r="F1" s="30"/>
    </row>
    <row r="2" spans="1:6" x14ac:dyDescent="0.3">
      <c r="A2" s="110"/>
      <c r="B2" s="130" t="s">
        <v>212</v>
      </c>
      <c r="C2" s="130" t="s">
        <v>213</v>
      </c>
      <c r="D2" s="130" t="s">
        <v>214</v>
      </c>
      <c r="E2" s="130" t="s">
        <v>214</v>
      </c>
      <c r="F2" s="30"/>
    </row>
    <row r="3" spans="1:6" x14ac:dyDescent="0.3">
      <c r="A3" s="111" t="s">
        <v>104</v>
      </c>
      <c r="B3" s="85">
        <v>2022</v>
      </c>
      <c r="C3" s="85">
        <v>2022</v>
      </c>
      <c r="D3" s="85">
        <v>2023</v>
      </c>
      <c r="E3" s="85">
        <v>2022</v>
      </c>
      <c r="F3" s="30"/>
    </row>
    <row r="4" spans="1:6" ht="8.25" customHeight="1" x14ac:dyDescent="0.3">
      <c r="A4" s="112"/>
      <c r="B4" s="74"/>
      <c r="C4" s="74"/>
      <c r="D4" s="74"/>
      <c r="E4" s="74"/>
      <c r="F4" s="30"/>
    </row>
    <row r="5" spans="1:6" x14ac:dyDescent="0.3">
      <c r="A5" s="110"/>
      <c r="B5" s="136" t="s">
        <v>149</v>
      </c>
      <c r="C5" s="136"/>
      <c r="D5" s="136"/>
      <c r="E5" s="136"/>
      <c r="F5" s="30"/>
    </row>
    <row r="6" spans="1:6" ht="8.25" customHeight="1" x14ac:dyDescent="0.3">
      <c r="A6" s="110"/>
      <c r="B6" s="65"/>
      <c r="C6" s="68"/>
      <c r="D6" s="67"/>
      <c r="E6" s="67"/>
      <c r="F6" s="30"/>
    </row>
    <row r="7" spans="1:6" x14ac:dyDescent="0.3">
      <c r="A7" s="110" t="s">
        <v>106</v>
      </c>
      <c r="B7" s="113">
        <v>99264</v>
      </c>
      <c r="C7" s="113">
        <v>68476.399999999994</v>
      </c>
      <c r="D7" s="113">
        <v>78807.8</v>
      </c>
      <c r="E7" s="113">
        <v>103568.7</v>
      </c>
      <c r="F7" s="31"/>
    </row>
    <row r="8" spans="1:6" x14ac:dyDescent="0.3">
      <c r="A8" s="110" t="s">
        <v>150</v>
      </c>
      <c r="B8" s="113">
        <v>250.9</v>
      </c>
      <c r="C8" s="113">
        <v>153.4</v>
      </c>
      <c r="D8" s="113">
        <v>138.9</v>
      </c>
      <c r="E8" s="113">
        <v>141.30000000000001</v>
      </c>
      <c r="F8" s="31"/>
    </row>
    <row r="9" spans="1:6" x14ac:dyDescent="0.3">
      <c r="A9" s="110" t="s">
        <v>107</v>
      </c>
      <c r="B9" s="113">
        <v>7626.7</v>
      </c>
      <c r="C9" s="113">
        <v>7646</v>
      </c>
      <c r="D9" s="113">
        <v>6624.4</v>
      </c>
      <c r="E9" s="113">
        <v>7004.1</v>
      </c>
      <c r="F9" s="31"/>
    </row>
    <row r="10" spans="1:6" x14ac:dyDescent="0.3">
      <c r="A10" s="110" t="s">
        <v>151</v>
      </c>
      <c r="B10" s="113">
        <v>93.5</v>
      </c>
      <c r="C10" s="113">
        <v>175.7</v>
      </c>
      <c r="D10" s="113">
        <v>100.4</v>
      </c>
      <c r="E10" s="113">
        <v>87.1</v>
      </c>
      <c r="F10" s="31"/>
    </row>
    <row r="11" spans="1:6" x14ac:dyDescent="0.3">
      <c r="A11" s="110" t="s">
        <v>108</v>
      </c>
      <c r="B11" s="113">
        <v>17711.7</v>
      </c>
      <c r="C11" s="113">
        <v>10716.1</v>
      </c>
      <c r="D11" s="113">
        <v>14419</v>
      </c>
      <c r="E11" s="113">
        <v>21019.200000000001</v>
      </c>
      <c r="F11" s="31"/>
    </row>
    <row r="12" spans="1:6" x14ac:dyDescent="0.3">
      <c r="A12" s="110" t="s">
        <v>109</v>
      </c>
      <c r="B12" s="113">
        <v>2856.2</v>
      </c>
      <c r="C12" s="113">
        <v>1693.6</v>
      </c>
      <c r="D12" s="113">
        <v>5886.7</v>
      </c>
      <c r="E12" s="113">
        <v>7059.8</v>
      </c>
      <c r="F12" s="31"/>
    </row>
    <row r="13" spans="1:6" x14ac:dyDescent="0.3">
      <c r="A13" s="110" t="s">
        <v>110</v>
      </c>
      <c r="B13" s="113">
        <v>3891.4</v>
      </c>
      <c r="C13" s="113">
        <v>3054</v>
      </c>
      <c r="D13" s="113">
        <v>2134.3000000000002</v>
      </c>
      <c r="E13" s="113">
        <v>4987</v>
      </c>
      <c r="F13" s="31"/>
    </row>
    <row r="14" spans="1:6" x14ac:dyDescent="0.3">
      <c r="A14" s="110" t="s">
        <v>111</v>
      </c>
      <c r="B14" s="113">
        <v>61.9</v>
      </c>
      <c r="C14" s="113">
        <v>102.7</v>
      </c>
      <c r="D14" s="113">
        <v>47.3</v>
      </c>
      <c r="E14" s="113">
        <v>53.4</v>
      </c>
      <c r="F14" s="31"/>
    </row>
    <row r="15" spans="1:6" x14ac:dyDescent="0.3">
      <c r="A15" s="110" t="s">
        <v>112</v>
      </c>
      <c r="B15" s="113">
        <v>49763.199999999997</v>
      </c>
      <c r="C15" s="113">
        <v>33427.199999999997</v>
      </c>
      <c r="D15" s="113">
        <v>36145.1</v>
      </c>
      <c r="E15" s="113">
        <v>47406.3</v>
      </c>
      <c r="F15" s="31"/>
    </row>
    <row r="16" spans="1:6" x14ac:dyDescent="0.3">
      <c r="A16" s="110" t="s">
        <v>113</v>
      </c>
      <c r="B16" s="113">
        <v>12428.2</v>
      </c>
      <c r="C16" s="113">
        <v>8260.4</v>
      </c>
      <c r="D16" s="113">
        <v>11800</v>
      </c>
      <c r="E16" s="113">
        <v>12695</v>
      </c>
      <c r="F16" s="31"/>
    </row>
    <row r="17" spans="1:6" x14ac:dyDescent="0.3">
      <c r="A17" s="110" t="s">
        <v>114</v>
      </c>
      <c r="B17" s="113">
        <v>3654.4</v>
      </c>
      <c r="C17" s="113">
        <v>2503.8000000000002</v>
      </c>
      <c r="D17" s="113">
        <v>803.9</v>
      </c>
      <c r="E17" s="113">
        <v>2603.1</v>
      </c>
      <c r="F17" s="31"/>
    </row>
    <row r="18" spans="1:6" x14ac:dyDescent="0.3">
      <c r="A18" s="110" t="s">
        <v>152</v>
      </c>
      <c r="B18" s="113">
        <v>210.3</v>
      </c>
      <c r="C18" s="113">
        <v>258.7</v>
      </c>
      <c r="D18" s="113">
        <v>230.4</v>
      </c>
      <c r="E18" s="113">
        <v>160.4</v>
      </c>
      <c r="F18" s="31"/>
    </row>
    <row r="19" spans="1:6" x14ac:dyDescent="0.3">
      <c r="A19" s="110" t="s">
        <v>115</v>
      </c>
      <c r="B19" s="113">
        <v>1660.1</v>
      </c>
      <c r="C19" s="113">
        <v>1591.1</v>
      </c>
      <c r="D19" s="113">
        <v>2058.4</v>
      </c>
      <c r="E19" s="113">
        <v>2106.6999999999998</v>
      </c>
      <c r="F19" s="31"/>
    </row>
    <row r="20" spans="1:6" x14ac:dyDescent="0.3">
      <c r="A20" s="110" t="s">
        <v>153</v>
      </c>
      <c r="B20" s="113">
        <v>102</v>
      </c>
      <c r="C20" s="113">
        <v>94.3</v>
      </c>
      <c r="D20" s="113">
        <v>315.39999999999998</v>
      </c>
      <c r="E20" s="113">
        <v>158.9</v>
      </c>
      <c r="F20" s="31"/>
    </row>
    <row r="21" spans="1:6" x14ac:dyDescent="0.3">
      <c r="A21" s="110" t="s">
        <v>154</v>
      </c>
      <c r="B21" s="113">
        <v>258.10000000000002</v>
      </c>
      <c r="C21" s="113">
        <v>199.3</v>
      </c>
      <c r="D21" s="113">
        <v>137</v>
      </c>
      <c r="E21" s="113">
        <v>224.7</v>
      </c>
      <c r="F21" s="31"/>
    </row>
    <row r="22" spans="1:6" x14ac:dyDescent="0.3">
      <c r="A22" s="110" t="s">
        <v>116</v>
      </c>
      <c r="B22" s="113">
        <v>902.4</v>
      </c>
      <c r="C22" s="113">
        <v>725.8</v>
      </c>
      <c r="D22" s="113">
        <v>901.2</v>
      </c>
      <c r="E22" s="113">
        <v>1263.5999999999999</v>
      </c>
      <c r="F22" s="31"/>
    </row>
    <row r="23" spans="1:6" x14ac:dyDescent="0.3">
      <c r="A23" s="110" t="s">
        <v>117</v>
      </c>
      <c r="B23" s="113">
        <v>60.9</v>
      </c>
      <c r="C23" s="113">
        <v>97.3</v>
      </c>
      <c r="D23" s="113">
        <v>42.2</v>
      </c>
      <c r="E23" s="113">
        <v>242.9</v>
      </c>
      <c r="F23" s="31"/>
    </row>
    <row r="24" spans="1:6" x14ac:dyDescent="0.3">
      <c r="A24" s="110" t="s">
        <v>118</v>
      </c>
      <c r="B24" s="113">
        <v>2124.3000000000002</v>
      </c>
      <c r="C24" s="113">
        <v>2376.1</v>
      </c>
      <c r="D24" s="113">
        <v>2155.9</v>
      </c>
      <c r="E24" s="113">
        <v>1467.5</v>
      </c>
      <c r="F24" s="31"/>
    </row>
    <row r="25" spans="1:6" x14ac:dyDescent="0.3">
      <c r="A25" s="110" t="s">
        <v>155</v>
      </c>
      <c r="B25" s="113">
        <v>107.7</v>
      </c>
      <c r="C25" s="113">
        <v>255.6</v>
      </c>
      <c r="D25" s="113">
        <v>103.4</v>
      </c>
      <c r="E25" s="113">
        <v>120.4</v>
      </c>
      <c r="F25" s="31"/>
    </row>
    <row r="26" spans="1:6" x14ac:dyDescent="0.3">
      <c r="A26" s="110" t="s">
        <v>156</v>
      </c>
      <c r="B26" s="113">
        <v>102.5</v>
      </c>
      <c r="C26" s="113">
        <v>123.8</v>
      </c>
      <c r="D26" s="113">
        <v>147</v>
      </c>
      <c r="E26" s="113">
        <v>80.400000000000006</v>
      </c>
      <c r="F26" s="31"/>
    </row>
    <row r="27" spans="1:6" x14ac:dyDescent="0.3">
      <c r="A27" s="110" t="s">
        <v>119</v>
      </c>
      <c r="B27" s="113">
        <v>453.2</v>
      </c>
      <c r="C27" s="113">
        <v>314.60000000000002</v>
      </c>
      <c r="D27" s="113">
        <v>212.5</v>
      </c>
      <c r="E27" s="113">
        <v>225.8</v>
      </c>
      <c r="F27" s="31"/>
    </row>
    <row r="28" spans="1:6" x14ac:dyDescent="0.3">
      <c r="A28" s="110" t="s">
        <v>120</v>
      </c>
      <c r="B28" s="113">
        <v>254.1</v>
      </c>
      <c r="C28" s="113">
        <v>191.7</v>
      </c>
      <c r="D28" s="113">
        <v>168.5</v>
      </c>
      <c r="E28" s="113">
        <v>154.80000000000001</v>
      </c>
      <c r="F28" s="31"/>
    </row>
    <row r="29" spans="1:6" x14ac:dyDescent="0.3">
      <c r="A29" s="110" t="s">
        <v>157</v>
      </c>
      <c r="B29" s="113">
        <v>142.4</v>
      </c>
      <c r="C29" s="113">
        <v>181.8</v>
      </c>
      <c r="D29" s="113">
        <v>127.8</v>
      </c>
      <c r="E29" s="113">
        <v>245.3</v>
      </c>
      <c r="F29" s="31"/>
    </row>
    <row r="30" spans="1:6" x14ac:dyDescent="0.3">
      <c r="A30" s="110" t="s">
        <v>223</v>
      </c>
      <c r="B30" s="113">
        <v>15.7</v>
      </c>
      <c r="C30" s="113">
        <v>21.6</v>
      </c>
      <c r="D30" s="113">
        <v>62.4</v>
      </c>
      <c r="E30" s="113">
        <v>54.6</v>
      </c>
      <c r="F30" s="31"/>
    </row>
    <row r="31" spans="1:6" x14ac:dyDescent="0.3">
      <c r="A31" s="110" t="s">
        <v>158</v>
      </c>
      <c r="B31" s="113">
        <v>487.6</v>
      </c>
      <c r="C31" s="113">
        <v>533.6</v>
      </c>
      <c r="D31" s="113">
        <v>742</v>
      </c>
      <c r="E31" s="113">
        <v>287.60000000000002</v>
      </c>
      <c r="F31" s="31"/>
    </row>
    <row r="32" spans="1:6" x14ac:dyDescent="0.3">
      <c r="A32" s="110" t="s">
        <v>123</v>
      </c>
      <c r="B32" s="113">
        <v>3192.1</v>
      </c>
      <c r="C32" s="113">
        <v>4020.2</v>
      </c>
      <c r="D32" s="113">
        <v>2909.1</v>
      </c>
      <c r="E32" s="113">
        <v>3770.4</v>
      </c>
      <c r="F32" s="31"/>
    </row>
    <row r="33" spans="1:6" x14ac:dyDescent="0.3">
      <c r="A33" s="110" t="s">
        <v>127</v>
      </c>
      <c r="B33" s="113">
        <v>830.2</v>
      </c>
      <c r="C33" s="113">
        <v>883.3</v>
      </c>
      <c r="D33" s="113">
        <v>437.9</v>
      </c>
      <c r="E33" s="113">
        <v>1235.4000000000001</v>
      </c>
      <c r="F33" s="31"/>
    </row>
    <row r="34" spans="1:6" x14ac:dyDescent="0.3">
      <c r="A34" s="110" t="s">
        <v>128</v>
      </c>
      <c r="B34" s="113">
        <v>270.39999999999998</v>
      </c>
      <c r="C34" s="113">
        <v>318.10000000000002</v>
      </c>
      <c r="D34" s="113">
        <v>136.6</v>
      </c>
      <c r="E34" s="113">
        <v>129.5</v>
      </c>
      <c r="F34" s="31"/>
    </row>
    <row r="35" spans="1:6" x14ac:dyDescent="0.3">
      <c r="A35" s="110" t="s">
        <v>129</v>
      </c>
      <c r="B35" s="113">
        <v>122.5</v>
      </c>
      <c r="C35" s="113">
        <v>268.39999999999998</v>
      </c>
      <c r="D35" s="113">
        <v>175.7</v>
      </c>
      <c r="E35" s="113">
        <v>124.3</v>
      </c>
      <c r="F35" s="31"/>
    </row>
    <row r="36" spans="1:6" x14ac:dyDescent="0.3">
      <c r="A36" s="110" t="s">
        <v>131</v>
      </c>
      <c r="B36" s="113">
        <v>66.8</v>
      </c>
      <c r="C36" s="113">
        <v>136.69999999999999</v>
      </c>
      <c r="D36" s="113">
        <v>82.5</v>
      </c>
      <c r="E36" s="113">
        <v>67.5</v>
      </c>
      <c r="F36" s="31"/>
    </row>
    <row r="37" spans="1:6" x14ac:dyDescent="0.3">
      <c r="A37" s="110" t="s">
        <v>132</v>
      </c>
      <c r="B37" s="113">
        <v>501.3</v>
      </c>
      <c r="C37" s="113">
        <v>653.9</v>
      </c>
      <c r="D37" s="113">
        <v>566.4</v>
      </c>
      <c r="E37" s="113">
        <v>684.2</v>
      </c>
      <c r="F37" s="31"/>
    </row>
    <row r="38" spans="1:6" x14ac:dyDescent="0.3">
      <c r="A38" s="110" t="s">
        <v>159</v>
      </c>
      <c r="B38" s="113">
        <v>52.8</v>
      </c>
      <c r="C38" s="113">
        <v>40</v>
      </c>
      <c r="D38" s="113">
        <v>81.400000000000006</v>
      </c>
      <c r="E38" s="113">
        <v>123.1</v>
      </c>
      <c r="F38" s="31"/>
    </row>
    <row r="39" spans="1:6" x14ac:dyDescent="0.3">
      <c r="A39" s="110" t="s">
        <v>137</v>
      </c>
      <c r="B39" s="113">
        <v>514.29999999999995</v>
      </c>
      <c r="C39" s="113">
        <v>567.20000000000005</v>
      </c>
      <c r="D39" s="113">
        <v>536.9</v>
      </c>
      <c r="E39" s="113">
        <v>379.6</v>
      </c>
      <c r="F39" s="31"/>
    </row>
    <row r="40" spans="1:6" x14ac:dyDescent="0.3">
      <c r="A40" s="110" t="s">
        <v>139</v>
      </c>
      <c r="B40" s="113">
        <v>70.7</v>
      </c>
      <c r="C40" s="113">
        <v>76.900000000000006</v>
      </c>
      <c r="D40" s="113">
        <v>69.400000000000006</v>
      </c>
      <c r="E40" s="113">
        <v>186.9</v>
      </c>
      <c r="F40" s="31"/>
    </row>
    <row r="41" spans="1:6" x14ac:dyDescent="0.3">
      <c r="A41" s="110" t="s">
        <v>160</v>
      </c>
      <c r="B41" s="113">
        <v>326</v>
      </c>
      <c r="C41" s="113">
        <v>286.89999999999998</v>
      </c>
      <c r="D41" s="113">
        <v>401.4</v>
      </c>
      <c r="E41" s="113">
        <v>417.6</v>
      </c>
      <c r="F41" s="31"/>
    </row>
    <row r="42" spans="1:6" x14ac:dyDescent="0.3">
      <c r="A42" s="110" t="s">
        <v>161</v>
      </c>
      <c r="B42" s="113">
        <v>60</v>
      </c>
      <c r="C42" s="113">
        <v>107.8</v>
      </c>
      <c r="D42" s="113">
        <v>65.400000000000006</v>
      </c>
      <c r="E42" s="113">
        <v>131.30000000000001</v>
      </c>
      <c r="F42" s="31"/>
    </row>
    <row r="43" spans="1:6" x14ac:dyDescent="0.3">
      <c r="A43" s="110" t="s">
        <v>142</v>
      </c>
      <c r="B43" s="113">
        <v>388.4</v>
      </c>
      <c r="C43" s="113">
        <v>334.1</v>
      </c>
      <c r="D43" s="113">
        <v>269.39999999999998</v>
      </c>
      <c r="E43" s="113">
        <v>226.2</v>
      </c>
      <c r="F43" s="31"/>
    </row>
    <row r="44" spans="1:6" x14ac:dyDescent="0.3">
      <c r="A44" s="110" t="s">
        <v>162</v>
      </c>
      <c r="B44" s="113">
        <v>293.3</v>
      </c>
      <c r="C44" s="113">
        <v>299.8</v>
      </c>
      <c r="D44" s="113">
        <v>227.9</v>
      </c>
      <c r="E44" s="113">
        <v>154.9</v>
      </c>
      <c r="F44" s="31"/>
    </row>
    <row r="45" spans="1:6" x14ac:dyDescent="0.3">
      <c r="A45" s="110" t="s">
        <v>227</v>
      </c>
      <c r="B45" s="113">
        <v>78.900000000000006</v>
      </c>
      <c r="C45" s="113">
        <v>24.4</v>
      </c>
      <c r="D45" s="113">
        <v>21.8</v>
      </c>
      <c r="E45" s="113">
        <v>56.2</v>
      </c>
      <c r="F45" s="31"/>
    </row>
    <row r="46" spans="1:6" x14ac:dyDescent="0.3">
      <c r="A46" s="110" t="s">
        <v>143</v>
      </c>
      <c r="B46" s="113">
        <v>402.4</v>
      </c>
      <c r="C46" s="113">
        <v>336.3</v>
      </c>
      <c r="D46" s="113">
        <v>387.6</v>
      </c>
      <c r="E46" s="113">
        <v>1751.2</v>
      </c>
      <c r="F46" s="31"/>
    </row>
    <row r="47" spans="1:6" x14ac:dyDescent="0.3">
      <c r="A47" s="110" t="s">
        <v>163</v>
      </c>
      <c r="B47" s="113">
        <v>285.10000000000002</v>
      </c>
      <c r="C47" s="113">
        <v>163.5</v>
      </c>
      <c r="D47" s="113">
        <v>289.8</v>
      </c>
      <c r="E47" s="113">
        <v>1614.7</v>
      </c>
      <c r="F47" s="31"/>
    </row>
    <row r="48" spans="1:6" x14ac:dyDescent="0.3">
      <c r="A48" s="108" t="s">
        <v>164</v>
      </c>
      <c r="B48" s="109">
        <v>107031.4</v>
      </c>
      <c r="C48" s="109">
        <v>77134.2</v>
      </c>
      <c r="D48" s="109">
        <v>86588.2</v>
      </c>
      <c r="E48" s="97">
        <v>112890.7</v>
      </c>
      <c r="F48" s="30"/>
    </row>
    <row r="49" spans="1:6" ht="3.9" customHeight="1" x14ac:dyDescent="0.3">
      <c r="A49" s="110"/>
      <c r="B49" s="113"/>
      <c r="C49" s="113"/>
      <c r="D49" s="113"/>
      <c r="E49" s="63"/>
      <c r="F49" s="30"/>
    </row>
    <row r="50" spans="1:6" ht="14.1" customHeight="1" x14ac:dyDescent="0.3">
      <c r="A50" s="2" t="s">
        <v>247</v>
      </c>
      <c r="B50" s="2"/>
      <c r="C50" s="2"/>
      <c r="D50" s="63"/>
      <c r="E50" s="125"/>
      <c r="F50" s="45"/>
    </row>
    <row r="51" spans="1:6" ht="14.1" customHeight="1" x14ac:dyDescent="0.3">
      <c r="A51" s="2" t="s">
        <v>230</v>
      </c>
      <c r="B51" s="2"/>
      <c r="C51" s="2"/>
      <c r="D51" s="63"/>
      <c r="E51" s="125"/>
      <c r="F51" s="45"/>
    </row>
    <row r="52" spans="1:6" ht="6.9" customHeight="1" x14ac:dyDescent="0.3">
      <c r="A52" s="2"/>
      <c r="B52" s="2"/>
      <c r="C52" s="2"/>
      <c r="D52" s="63"/>
      <c r="E52" s="125"/>
      <c r="F52" s="45"/>
    </row>
    <row r="53" spans="1:6" ht="14.1" customHeight="1" x14ac:dyDescent="0.3">
      <c r="A53" s="144" t="s">
        <v>234</v>
      </c>
      <c r="B53" s="144"/>
      <c r="C53" s="144"/>
      <c r="D53" s="144"/>
      <c r="E53" s="144"/>
      <c r="F53" s="45"/>
    </row>
    <row r="54" spans="1:6" ht="14.1" customHeight="1" x14ac:dyDescent="0.3">
      <c r="A54" s="98" t="s">
        <v>228</v>
      </c>
      <c r="B54" s="98"/>
      <c r="C54" s="98"/>
      <c r="D54" s="98"/>
      <c r="E54" s="98"/>
      <c r="F54" s="45"/>
    </row>
    <row r="55" spans="1:6" ht="6.9" customHeight="1" x14ac:dyDescent="0.3">
      <c r="A55" s="123"/>
      <c r="B55" s="2"/>
      <c r="C55" s="2"/>
      <c r="D55" s="63"/>
      <c r="E55" s="125"/>
      <c r="F55" s="45"/>
    </row>
    <row r="56" spans="1:6" ht="14.1" customHeight="1" x14ac:dyDescent="0.3">
      <c r="A56" s="2" t="s">
        <v>235</v>
      </c>
      <c r="B56" s="123"/>
      <c r="C56" s="123"/>
      <c r="D56" s="63"/>
      <c r="E56" s="125"/>
      <c r="F56" s="32"/>
    </row>
  </sheetData>
  <mergeCells count="2">
    <mergeCell ref="B5:E5"/>
    <mergeCell ref="A53:E53"/>
  </mergeCells>
  <pageMargins left="0.7" right="0.7" top="0.75" bottom="0.75" header="0.3" footer="0.3"/>
  <pageSetup scale="8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50"/>
  <sheetViews>
    <sheetView showGridLines="0" workbookViewId="0"/>
  </sheetViews>
  <sheetFormatPr defaultRowHeight="14.4" x14ac:dyDescent="0.3"/>
  <cols>
    <col min="1" max="1" width="13.5546875" customWidth="1"/>
    <col min="2" max="2" width="10.109375" customWidth="1"/>
    <col min="3" max="3" width="3.6640625" customWidth="1"/>
    <col min="4" max="4" width="10.109375" customWidth="1"/>
    <col min="5" max="5" width="3.6640625" customWidth="1"/>
    <col min="6" max="6" width="10.109375" customWidth="1"/>
    <col min="7" max="7" width="3.6640625" customWidth="1"/>
    <col min="8" max="8" width="10.109375" customWidth="1"/>
  </cols>
  <sheetData>
    <row r="1" spans="1:9" ht="16.5" customHeight="1" x14ac:dyDescent="0.3">
      <c r="A1" s="54" t="s">
        <v>248</v>
      </c>
      <c r="B1" s="54"/>
      <c r="C1" s="54"/>
      <c r="D1" s="54"/>
      <c r="E1" s="54"/>
      <c r="F1" s="54"/>
      <c r="G1" s="54"/>
      <c r="H1" s="54"/>
      <c r="I1" s="61"/>
    </row>
    <row r="2" spans="1:9" x14ac:dyDescent="0.3">
      <c r="A2" s="114" t="s">
        <v>165</v>
      </c>
      <c r="B2" s="115" t="s">
        <v>202</v>
      </c>
      <c r="C2" s="115"/>
      <c r="D2" s="115" t="s">
        <v>203</v>
      </c>
      <c r="E2" s="115"/>
      <c r="F2" s="116" t="s">
        <v>204</v>
      </c>
      <c r="G2" s="116"/>
      <c r="H2" s="115" t="s">
        <v>10</v>
      </c>
      <c r="I2" s="61"/>
    </row>
    <row r="3" spans="1:9" x14ac:dyDescent="0.3">
      <c r="A3" s="2"/>
      <c r="B3" s="117"/>
      <c r="C3" s="117"/>
      <c r="D3" s="117"/>
      <c r="E3" s="117"/>
      <c r="F3" s="64" t="s">
        <v>205</v>
      </c>
      <c r="G3" s="64"/>
      <c r="H3" s="117"/>
      <c r="I3" s="61"/>
    </row>
    <row r="4" spans="1:9" x14ac:dyDescent="0.3">
      <c r="A4" s="2"/>
      <c r="B4" s="135" t="s">
        <v>206</v>
      </c>
      <c r="C4" s="135"/>
      <c r="D4" s="135"/>
      <c r="E4" s="118"/>
      <c r="F4" s="64" t="s">
        <v>207</v>
      </c>
      <c r="G4" s="64"/>
      <c r="H4" s="64" t="s">
        <v>208</v>
      </c>
      <c r="I4" s="61"/>
    </row>
    <row r="5" spans="1:9" x14ac:dyDescent="0.3">
      <c r="A5" s="2" t="s">
        <v>3</v>
      </c>
      <c r="B5" s="128"/>
      <c r="C5" s="128"/>
      <c r="D5" s="2"/>
      <c r="E5" s="2"/>
      <c r="F5" s="2"/>
      <c r="G5" s="2"/>
      <c r="H5" s="128"/>
      <c r="I5" s="61"/>
    </row>
    <row r="6" spans="1:9" x14ac:dyDescent="0.3">
      <c r="A6" s="2" t="s">
        <v>166</v>
      </c>
      <c r="B6" s="2">
        <v>435</v>
      </c>
      <c r="C6" s="2"/>
      <c r="D6" s="2">
        <v>430</v>
      </c>
      <c r="E6" s="2"/>
      <c r="F6" s="63">
        <v>938</v>
      </c>
      <c r="G6" s="2"/>
      <c r="H6" s="63">
        <v>840</v>
      </c>
      <c r="I6" s="61"/>
    </row>
    <row r="7" spans="1:9" x14ac:dyDescent="0.3">
      <c r="A7" s="2" t="s">
        <v>167</v>
      </c>
      <c r="B7" s="63">
        <v>106</v>
      </c>
      <c r="C7" s="63"/>
      <c r="D7" s="63">
        <v>104</v>
      </c>
      <c r="E7" s="63"/>
      <c r="F7" s="63">
        <v>785</v>
      </c>
      <c r="G7" s="63"/>
      <c r="H7" s="2">
        <v>170</v>
      </c>
      <c r="I7" s="61"/>
    </row>
    <row r="8" spans="1:9" x14ac:dyDescent="0.3">
      <c r="A8" s="2" t="s">
        <v>168</v>
      </c>
      <c r="B8" s="63">
        <v>1290</v>
      </c>
      <c r="C8" s="63"/>
      <c r="D8" s="63">
        <v>1280</v>
      </c>
      <c r="E8" s="63"/>
      <c r="F8" s="63">
        <v>975</v>
      </c>
      <c r="G8" s="63"/>
      <c r="H8" s="63">
        <v>2600</v>
      </c>
      <c r="I8" s="61"/>
    </row>
    <row r="9" spans="1:9" x14ac:dyDescent="0.3">
      <c r="A9" s="2" t="s">
        <v>209</v>
      </c>
      <c r="B9" s="63">
        <v>470</v>
      </c>
      <c r="C9" s="63"/>
      <c r="D9" s="63">
        <v>460</v>
      </c>
      <c r="E9" s="63"/>
      <c r="F9" s="63">
        <v>1043</v>
      </c>
      <c r="G9" s="63"/>
      <c r="H9" s="63">
        <v>1000</v>
      </c>
      <c r="I9" s="61"/>
    </row>
    <row r="10" spans="1:9" x14ac:dyDescent="0.3">
      <c r="A10" s="2" t="s">
        <v>210</v>
      </c>
      <c r="B10" s="63">
        <v>270</v>
      </c>
      <c r="C10" s="63"/>
      <c r="D10" s="63">
        <v>265</v>
      </c>
      <c r="E10" s="63"/>
      <c r="F10" s="63">
        <v>960</v>
      </c>
      <c r="G10" s="63"/>
      <c r="H10" s="63">
        <v>530</v>
      </c>
      <c r="I10" s="61"/>
    </row>
    <row r="11" spans="1:9" x14ac:dyDescent="0.3">
      <c r="A11" s="2" t="s">
        <v>169</v>
      </c>
      <c r="B11" s="63">
        <v>91</v>
      </c>
      <c r="C11" s="63"/>
      <c r="D11" s="63">
        <v>90</v>
      </c>
      <c r="E11" s="63"/>
      <c r="F11" s="63">
        <v>1147</v>
      </c>
      <c r="G11" s="63"/>
      <c r="H11" s="63">
        <v>215</v>
      </c>
      <c r="I11" s="61"/>
    </row>
    <row r="12" spans="1:9" x14ac:dyDescent="0.3">
      <c r="A12" s="2" t="s">
        <v>170</v>
      </c>
      <c r="B12" s="63">
        <f>SUM(B6:B11)</f>
        <v>2662</v>
      </c>
      <c r="C12" s="63"/>
      <c r="D12" s="63">
        <f>SUM(D6:D11)</f>
        <v>2629</v>
      </c>
      <c r="E12" s="63"/>
      <c r="F12" s="63">
        <f>H12*480/D12</f>
        <v>977.71015595283382</v>
      </c>
      <c r="G12" s="63"/>
      <c r="H12" s="63">
        <f>SUM(H6:H11)</f>
        <v>5355</v>
      </c>
      <c r="I12" s="61"/>
    </row>
    <row r="13" spans="1:9" x14ac:dyDescent="0.3">
      <c r="A13" s="2"/>
      <c r="B13" s="63"/>
      <c r="C13" s="63"/>
      <c r="D13" s="63"/>
      <c r="E13" s="63"/>
      <c r="F13" s="63"/>
      <c r="G13" s="63"/>
      <c r="H13" s="63"/>
      <c r="I13" s="61"/>
    </row>
    <row r="14" spans="1:9" x14ac:dyDescent="0.3">
      <c r="A14" s="2" t="s">
        <v>171</v>
      </c>
      <c r="B14" s="63">
        <v>640</v>
      </c>
      <c r="C14" s="63"/>
      <c r="D14" s="63">
        <v>630</v>
      </c>
      <c r="E14" s="63"/>
      <c r="F14" s="63">
        <v>1196</v>
      </c>
      <c r="G14" s="63"/>
      <c r="H14" s="63">
        <v>1570</v>
      </c>
      <c r="I14" s="61"/>
    </row>
    <row r="15" spans="1:9" x14ac:dyDescent="0.3">
      <c r="A15" s="2" t="s">
        <v>172</v>
      </c>
      <c r="B15" s="63">
        <v>195</v>
      </c>
      <c r="C15" s="63"/>
      <c r="D15" s="63">
        <v>190</v>
      </c>
      <c r="E15" s="63"/>
      <c r="F15" s="63">
        <v>909</v>
      </c>
      <c r="G15" s="63"/>
      <c r="H15" s="63">
        <v>360</v>
      </c>
      <c r="I15" s="61"/>
    </row>
    <row r="16" spans="1:9" x14ac:dyDescent="0.3">
      <c r="A16" s="2" t="s">
        <v>173</v>
      </c>
      <c r="B16" s="63">
        <v>530</v>
      </c>
      <c r="C16" s="63"/>
      <c r="D16" s="63">
        <v>525</v>
      </c>
      <c r="E16" s="63"/>
      <c r="F16" s="63">
        <v>1079</v>
      </c>
      <c r="G16" s="63"/>
      <c r="H16" s="63">
        <v>1180</v>
      </c>
      <c r="I16" s="61"/>
    </row>
    <row r="17" spans="1:9" x14ac:dyDescent="0.3">
      <c r="A17" s="2" t="s">
        <v>174</v>
      </c>
      <c r="B17" s="63">
        <v>360</v>
      </c>
      <c r="C17" s="63"/>
      <c r="D17" s="63">
        <v>340</v>
      </c>
      <c r="E17" s="63"/>
      <c r="F17" s="63">
        <v>1172</v>
      </c>
      <c r="G17" s="63"/>
      <c r="H17" s="63">
        <v>830</v>
      </c>
      <c r="I17" s="61"/>
    </row>
    <row r="18" spans="1:9" x14ac:dyDescent="0.3">
      <c r="A18" s="2" t="s">
        <v>175</v>
      </c>
      <c r="B18" s="63">
        <v>335</v>
      </c>
      <c r="C18" s="63"/>
      <c r="D18" s="63">
        <v>325</v>
      </c>
      <c r="E18" s="63"/>
      <c r="F18" s="63">
        <v>1049</v>
      </c>
      <c r="G18" s="63"/>
      <c r="H18" s="63">
        <v>710</v>
      </c>
      <c r="I18" s="61"/>
    </row>
    <row r="19" spans="1:9" x14ac:dyDescent="0.3">
      <c r="A19" s="2" t="s">
        <v>176</v>
      </c>
      <c r="B19" s="63">
        <f>SUM(B14:B18)</f>
        <v>2060</v>
      </c>
      <c r="C19" s="63"/>
      <c r="D19" s="63">
        <f>SUM(D14:D18)</f>
        <v>2010</v>
      </c>
      <c r="E19" s="63"/>
      <c r="F19" s="63">
        <f>H19*480/D19</f>
        <v>1110.4477611940299</v>
      </c>
      <c r="G19" s="63"/>
      <c r="H19" s="63">
        <f>SUM(H14:H18)</f>
        <v>4650</v>
      </c>
      <c r="I19" s="61"/>
    </row>
    <row r="20" spans="1:9" x14ac:dyDescent="0.3">
      <c r="A20" s="2"/>
      <c r="B20" s="63"/>
      <c r="C20" s="63"/>
      <c r="D20" s="63"/>
      <c r="E20" s="63"/>
      <c r="F20" s="63"/>
      <c r="G20" s="63"/>
      <c r="H20" s="63"/>
      <c r="I20" s="61"/>
    </row>
    <row r="21" spans="1:9" x14ac:dyDescent="0.3">
      <c r="A21" s="2" t="s">
        <v>177</v>
      </c>
      <c r="B21" s="63">
        <v>165</v>
      </c>
      <c r="C21" s="63"/>
      <c r="D21" s="63">
        <v>147</v>
      </c>
      <c r="E21" s="63"/>
      <c r="F21" s="63">
        <v>588</v>
      </c>
      <c r="G21" s="63"/>
      <c r="H21" s="63">
        <v>180</v>
      </c>
      <c r="I21" s="61"/>
    </row>
    <row r="22" spans="1:9" x14ac:dyDescent="0.3">
      <c r="A22" s="2" t="s">
        <v>178</v>
      </c>
      <c r="B22" s="63">
        <v>670</v>
      </c>
      <c r="C22" s="63"/>
      <c r="D22" s="63">
        <v>290</v>
      </c>
      <c r="E22" s="63"/>
      <c r="F22" s="63">
        <v>348</v>
      </c>
      <c r="G22" s="63"/>
      <c r="H22" s="63">
        <v>210</v>
      </c>
      <c r="I22" s="61"/>
    </row>
    <row r="23" spans="1:9" x14ac:dyDescent="0.3">
      <c r="A23" s="2" t="s">
        <v>179</v>
      </c>
      <c r="B23" s="63">
        <v>7850</v>
      </c>
      <c r="C23" s="63"/>
      <c r="D23" s="63">
        <v>2050</v>
      </c>
      <c r="E23" s="63"/>
      <c r="F23" s="63">
        <v>796</v>
      </c>
      <c r="G23" s="63"/>
      <c r="H23" s="63">
        <v>3400</v>
      </c>
      <c r="I23" s="61"/>
    </row>
    <row r="24" spans="1:9" x14ac:dyDescent="0.3">
      <c r="A24" s="2" t="s">
        <v>180</v>
      </c>
      <c r="B24" s="63">
        <f>SUM(B21:B23)</f>
        <v>8685</v>
      </c>
      <c r="C24" s="63"/>
      <c r="D24" s="63">
        <f>SUM(D21:D23)</f>
        <v>2487</v>
      </c>
      <c r="E24" s="63"/>
      <c r="F24" s="63">
        <f>H24*480/D24</f>
        <v>731.48371531966222</v>
      </c>
      <c r="G24" s="63"/>
      <c r="H24" s="63">
        <f>SUM(H21:H23)</f>
        <v>3790</v>
      </c>
      <c r="I24" s="61"/>
    </row>
    <row r="25" spans="1:9" x14ac:dyDescent="0.3">
      <c r="A25" s="2"/>
      <c r="B25" s="63"/>
      <c r="C25" s="63"/>
      <c r="D25" s="63"/>
      <c r="E25" s="63"/>
      <c r="F25" s="63"/>
      <c r="G25" s="63"/>
      <c r="H25" s="63"/>
      <c r="I25" s="61"/>
    </row>
    <row r="26" spans="1:9" x14ac:dyDescent="0.3">
      <c r="A26" s="2" t="s">
        <v>181</v>
      </c>
      <c r="B26" s="63">
        <v>88</v>
      </c>
      <c r="C26" s="63"/>
      <c r="D26" s="63">
        <v>87</v>
      </c>
      <c r="E26" s="63"/>
      <c r="F26" s="63">
        <v>1407</v>
      </c>
      <c r="G26" s="63"/>
      <c r="H26" s="63">
        <v>255</v>
      </c>
      <c r="I26" s="61"/>
    </row>
    <row r="27" spans="1:9" x14ac:dyDescent="0.3">
      <c r="A27" s="2" t="s">
        <v>182</v>
      </c>
      <c r="B27" s="63">
        <v>20</v>
      </c>
      <c r="C27" s="63"/>
      <c r="D27" s="63">
        <v>19.5</v>
      </c>
      <c r="E27" s="63"/>
      <c r="F27" s="63">
        <v>1871</v>
      </c>
      <c r="G27" s="63"/>
      <c r="H27" s="63">
        <v>76</v>
      </c>
      <c r="I27" s="61"/>
    </row>
    <row r="28" spans="1:9" x14ac:dyDescent="0.3">
      <c r="A28" s="2" t="s">
        <v>183</v>
      </c>
      <c r="B28" s="63">
        <v>65</v>
      </c>
      <c r="C28" s="63"/>
      <c r="D28" s="63">
        <v>30</v>
      </c>
      <c r="E28" s="63"/>
      <c r="F28" s="63">
        <v>1280</v>
      </c>
      <c r="G28" s="63"/>
      <c r="H28" s="63">
        <v>80</v>
      </c>
      <c r="I28" s="61"/>
    </row>
    <row r="29" spans="1:9" x14ac:dyDescent="0.3">
      <c r="A29" s="2" t="s">
        <v>184</v>
      </c>
      <c r="B29" s="63">
        <f>SUM(B26:B28)</f>
        <v>173</v>
      </c>
      <c r="C29" s="63"/>
      <c r="D29" s="63">
        <f>SUM(D26:D28)</f>
        <v>136.5</v>
      </c>
      <c r="E29" s="63"/>
      <c r="F29" s="63">
        <f>H29*480/D29</f>
        <v>1445.2747252747254</v>
      </c>
      <c r="G29" s="63"/>
      <c r="H29" s="63">
        <f>SUM(H26:H28)</f>
        <v>411</v>
      </c>
      <c r="I29" s="61"/>
    </row>
    <row r="30" spans="1:9" x14ac:dyDescent="0.3">
      <c r="A30" s="2"/>
      <c r="B30" s="63"/>
      <c r="C30" s="63"/>
      <c r="D30" s="63"/>
      <c r="E30" s="63"/>
      <c r="F30" s="63"/>
      <c r="G30" s="63"/>
      <c r="H30" s="63"/>
      <c r="I30" s="61"/>
    </row>
    <row r="31" spans="1:9" x14ac:dyDescent="0.3">
      <c r="A31" s="2" t="s">
        <v>201</v>
      </c>
      <c r="B31" s="63">
        <f>SUM(B12+B19+B24+B29)</f>
        <v>13580</v>
      </c>
      <c r="C31" s="63"/>
      <c r="D31" s="63">
        <f>SUM(D12+D19+D24+D29)</f>
        <v>7262.5</v>
      </c>
      <c r="E31" s="63"/>
      <c r="F31" s="63">
        <f>H31*480/D31</f>
        <v>938.91635111876076</v>
      </c>
      <c r="G31" s="119"/>
      <c r="H31" s="63">
        <f>SUM(H12+H19+H24+H29)</f>
        <v>14206</v>
      </c>
      <c r="I31" s="119"/>
    </row>
    <row r="32" spans="1:9" x14ac:dyDescent="0.3">
      <c r="A32" s="2"/>
      <c r="B32" s="63"/>
      <c r="C32" s="63"/>
      <c r="D32" s="63"/>
      <c r="E32" s="63"/>
      <c r="F32" s="63"/>
      <c r="G32" s="63"/>
      <c r="H32" s="63"/>
      <c r="I32" s="61"/>
    </row>
    <row r="33" spans="1:9" x14ac:dyDescent="0.3">
      <c r="A33" s="2" t="s">
        <v>185</v>
      </c>
      <c r="B33" s="63"/>
      <c r="C33" s="63"/>
      <c r="D33" s="63"/>
      <c r="E33" s="63"/>
      <c r="F33" s="63"/>
      <c r="G33" s="63"/>
      <c r="H33" s="63"/>
      <c r="I33" s="61"/>
    </row>
    <row r="34" spans="1:9" x14ac:dyDescent="0.3">
      <c r="A34" s="2" t="s">
        <v>181</v>
      </c>
      <c r="B34" s="63">
        <v>15</v>
      </c>
      <c r="C34" s="63"/>
      <c r="D34" s="63">
        <v>14.4</v>
      </c>
      <c r="E34" s="63"/>
      <c r="F34" s="63">
        <v>833</v>
      </c>
      <c r="G34" s="63"/>
      <c r="H34" s="63">
        <v>25</v>
      </c>
      <c r="I34" s="61"/>
    </row>
    <row r="35" spans="1:9" x14ac:dyDescent="0.3">
      <c r="A35" s="2" t="s">
        <v>182</v>
      </c>
      <c r="B35" s="63">
        <v>116</v>
      </c>
      <c r="C35" s="63"/>
      <c r="D35" s="63">
        <v>115</v>
      </c>
      <c r="E35" s="63"/>
      <c r="F35" s="63">
        <v>1494</v>
      </c>
      <c r="G35" s="63"/>
      <c r="H35" s="63">
        <v>358</v>
      </c>
      <c r="I35" s="61"/>
    </row>
    <row r="36" spans="1:9" x14ac:dyDescent="0.3">
      <c r="A36" s="2" t="s">
        <v>183</v>
      </c>
      <c r="B36" s="63">
        <v>19</v>
      </c>
      <c r="C36" s="63"/>
      <c r="D36" s="63">
        <v>18.8</v>
      </c>
      <c r="E36" s="63"/>
      <c r="F36" s="63">
        <v>1098</v>
      </c>
      <c r="G36" s="63"/>
      <c r="H36" s="63">
        <v>43</v>
      </c>
      <c r="I36" s="61"/>
    </row>
    <row r="37" spans="1:9" x14ac:dyDescent="0.3">
      <c r="A37" s="2" t="s">
        <v>179</v>
      </c>
      <c r="B37" s="63">
        <v>33</v>
      </c>
      <c r="C37" s="63"/>
      <c r="D37" s="63">
        <v>30</v>
      </c>
      <c r="E37" s="63"/>
      <c r="F37" s="63">
        <v>768</v>
      </c>
      <c r="G37" s="63"/>
      <c r="H37" s="63">
        <v>48</v>
      </c>
      <c r="I37" s="61"/>
    </row>
    <row r="38" spans="1:9" x14ac:dyDescent="0.3">
      <c r="A38" s="2"/>
      <c r="B38" s="63"/>
      <c r="C38" s="63"/>
      <c r="D38" s="63"/>
      <c r="E38" s="63"/>
      <c r="F38" s="63"/>
      <c r="G38" s="63"/>
      <c r="H38" s="63"/>
      <c r="I38" s="61"/>
    </row>
    <row r="39" spans="1:9" x14ac:dyDescent="0.3">
      <c r="A39" s="2" t="s">
        <v>186</v>
      </c>
      <c r="B39" s="63">
        <f>SUM(B34:B38)</f>
        <v>183</v>
      </c>
      <c r="C39" s="63"/>
      <c r="D39" s="63">
        <f>SUM(D34:D38)</f>
        <v>178.20000000000002</v>
      </c>
      <c r="E39" s="63"/>
      <c r="F39" s="63">
        <f>H39*480/D39</f>
        <v>1276.7676767676767</v>
      </c>
      <c r="G39" s="119"/>
      <c r="H39" s="63">
        <f>SUM(H34:H38)</f>
        <v>474</v>
      </c>
      <c r="I39" s="119"/>
    </row>
    <row r="40" spans="1:9" x14ac:dyDescent="0.3">
      <c r="A40" s="2"/>
      <c r="B40" s="63"/>
      <c r="C40" s="63"/>
      <c r="D40" s="63"/>
      <c r="E40" s="63"/>
      <c r="F40" s="63"/>
      <c r="G40" s="63"/>
      <c r="H40" s="63"/>
      <c r="I40" s="61"/>
    </row>
    <row r="41" spans="1:9" ht="12.75" customHeight="1" x14ac:dyDescent="0.3">
      <c r="A41" s="54" t="s">
        <v>211</v>
      </c>
      <c r="B41" s="97">
        <f>SUM(B31+B39)</f>
        <v>13763</v>
      </c>
      <c r="C41" s="97"/>
      <c r="D41" s="97">
        <f>SUM(D31+D39)</f>
        <v>7440.7</v>
      </c>
      <c r="E41" s="97"/>
      <c r="F41" s="97">
        <f>H41*480/D41</f>
        <v>947.00767400916584</v>
      </c>
      <c r="G41" s="120"/>
      <c r="H41" s="97">
        <f>SUM(H31+H39)</f>
        <v>14680</v>
      </c>
      <c r="I41" s="119"/>
    </row>
    <row r="42" spans="1:9" ht="3.9" customHeight="1" x14ac:dyDescent="0.3">
      <c r="A42" s="2"/>
      <c r="B42" s="2"/>
      <c r="C42" s="2"/>
      <c r="D42" s="77"/>
      <c r="E42" s="77"/>
      <c r="F42" s="77"/>
      <c r="G42" s="77"/>
      <c r="H42" s="128"/>
      <c r="I42" s="2"/>
    </row>
    <row r="43" spans="1:9" ht="14.1" customHeight="1" x14ac:dyDescent="0.3">
      <c r="A43" s="2" t="s">
        <v>34</v>
      </c>
      <c r="B43" s="2"/>
      <c r="C43" s="2"/>
      <c r="D43" s="77"/>
      <c r="E43" s="77"/>
      <c r="F43" s="77"/>
      <c r="G43" s="77"/>
      <c r="H43" s="128"/>
      <c r="I43" s="2"/>
    </row>
    <row r="44" spans="1:9" ht="6.9" customHeight="1" x14ac:dyDescent="0.3">
      <c r="A44" s="2"/>
      <c r="B44" s="2"/>
      <c r="C44" s="2"/>
      <c r="D44" s="77"/>
      <c r="E44" s="77"/>
      <c r="F44" s="77"/>
      <c r="G44" s="77"/>
      <c r="H44" s="128"/>
      <c r="I44" s="2"/>
    </row>
    <row r="45" spans="1:9" ht="14.1" customHeight="1" x14ac:dyDescent="0.3">
      <c r="A45" s="2" t="s">
        <v>249</v>
      </c>
      <c r="B45" s="2"/>
      <c r="C45" s="2"/>
      <c r="D45" s="77"/>
      <c r="E45" s="77"/>
      <c r="F45" s="77"/>
      <c r="G45" s="77"/>
      <c r="H45" s="128"/>
      <c r="I45" s="61"/>
    </row>
    <row r="46" spans="1:9" ht="14.1" customHeight="1" x14ac:dyDescent="0.3">
      <c r="A46" s="2" t="s">
        <v>250</v>
      </c>
      <c r="B46" s="2"/>
      <c r="C46" s="2"/>
      <c r="D46" s="77"/>
      <c r="E46" s="77"/>
      <c r="F46" s="77"/>
      <c r="G46" s="77"/>
      <c r="H46" s="128"/>
      <c r="I46" s="61"/>
    </row>
    <row r="47" spans="1:9" ht="6.9" customHeight="1" x14ac:dyDescent="0.3">
      <c r="A47" s="2"/>
      <c r="B47" s="2"/>
      <c r="C47" s="2"/>
      <c r="D47" s="77"/>
      <c r="E47" s="77"/>
      <c r="F47" s="77"/>
      <c r="G47" s="77"/>
      <c r="H47" s="128"/>
      <c r="I47" s="61"/>
    </row>
    <row r="48" spans="1:9" ht="14.1" customHeight="1" x14ac:dyDescent="0.3">
      <c r="A48" s="2" t="s">
        <v>235</v>
      </c>
      <c r="B48" s="128"/>
      <c r="C48" s="128"/>
      <c r="D48" s="128"/>
      <c r="E48" s="128"/>
      <c r="F48" s="128"/>
      <c r="G48" s="128"/>
      <c r="H48" s="2"/>
      <c r="I48" s="61"/>
    </row>
    <row r="49" spans="1:8" ht="7.5" hidden="1" customHeight="1" x14ac:dyDescent="0.3">
      <c r="A49" s="4"/>
      <c r="B49" s="4"/>
      <c r="C49" s="14"/>
      <c r="D49" s="14"/>
      <c r="E49" s="14"/>
      <c r="F49" s="14"/>
      <c r="G49" s="33"/>
      <c r="H49" s="33"/>
    </row>
    <row r="50" spans="1:8" x14ac:dyDescent="0.3">
      <c r="A50" s="4"/>
      <c r="B50" s="33"/>
      <c r="C50" s="33"/>
      <c r="D50" s="33"/>
      <c r="E50" s="33"/>
      <c r="F50" s="33"/>
      <c r="G50" s="4"/>
      <c r="H50" s="33"/>
    </row>
  </sheetData>
  <mergeCells count="1">
    <mergeCell ref="B4:D4"/>
  </mergeCells>
  <pageMargins left="0.7" right="0.7" top="0.75" bottom="0.75" header="0.3" footer="0.3"/>
  <pageSetup scale="9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86"/>
  <sheetViews>
    <sheetView showGridLines="0" workbookViewId="0"/>
  </sheetViews>
  <sheetFormatPr defaultRowHeight="14.4" x14ac:dyDescent="0.3"/>
  <cols>
    <col min="1" max="1" width="20.109375" customWidth="1"/>
    <col min="2" max="6" width="12.6640625" customWidth="1"/>
  </cols>
  <sheetData>
    <row r="1" spans="1:9" x14ac:dyDescent="0.3">
      <c r="A1" s="2" t="s">
        <v>224</v>
      </c>
      <c r="B1" s="2"/>
      <c r="C1" s="2"/>
      <c r="D1" s="2"/>
      <c r="E1" s="123"/>
      <c r="F1" s="123"/>
    </row>
    <row r="2" spans="1:9" x14ac:dyDescent="0.3">
      <c r="A2" s="114" t="s">
        <v>104</v>
      </c>
      <c r="B2" s="115">
        <v>2018</v>
      </c>
      <c r="C2" s="115">
        <v>2019</v>
      </c>
      <c r="D2" s="115">
        <v>2020</v>
      </c>
      <c r="E2" s="115">
        <v>2021</v>
      </c>
      <c r="F2" s="115">
        <v>2022</v>
      </c>
      <c r="G2" s="50"/>
      <c r="H2" s="50"/>
      <c r="I2" s="50"/>
    </row>
    <row r="3" spans="1:9" ht="9" customHeight="1" x14ac:dyDescent="0.3">
      <c r="A3" s="89"/>
      <c r="B3" s="60"/>
      <c r="C3" s="60"/>
      <c r="D3" s="60"/>
      <c r="E3" s="60"/>
      <c r="F3" s="60"/>
      <c r="G3" s="50"/>
      <c r="H3" s="50"/>
      <c r="I3" s="50"/>
    </row>
    <row r="4" spans="1:9" x14ac:dyDescent="0.3">
      <c r="A4" s="2"/>
      <c r="B4" s="118" t="s">
        <v>216</v>
      </c>
      <c r="C4" s="68"/>
      <c r="D4" s="68"/>
      <c r="E4" s="134"/>
      <c r="F4" s="134"/>
    </row>
    <row r="5" spans="1:9" x14ac:dyDescent="0.3">
      <c r="A5" s="2"/>
      <c r="B5" s="68"/>
      <c r="C5" s="123"/>
      <c r="D5" s="68"/>
      <c r="E5" s="134"/>
      <c r="F5" s="123"/>
    </row>
    <row r="6" spans="1:9" x14ac:dyDescent="0.3">
      <c r="A6" s="101" t="s">
        <v>106</v>
      </c>
      <c r="B6" s="63">
        <v>1569061.3</v>
      </c>
      <c r="C6" s="63">
        <v>1510850.4</v>
      </c>
      <c r="D6" s="63">
        <v>1128675</v>
      </c>
      <c r="E6" s="63">
        <v>1520407.7</v>
      </c>
      <c r="F6" s="63">
        <v>1514800.7</v>
      </c>
    </row>
    <row r="7" spans="1:9" ht="12.75" customHeight="1" x14ac:dyDescent="0.3">
      <c r="A7" s="101" t="s">
        <v>107</v>
      </c>
      <c r="B7" s="36">
        <v>35566.199999999997</v>
      </c>
      <c r="C7" s="36">
        <v>34216.300000000003</v>
      </c>
      <c r="D7" s="36">
        <v>33988.300000000003</v>
      </c>
      <c r="E7" s="36">
        <v>35179.199999999997</v>
      </c>
      <c r="F7" s="36">
        <v>29866.400000000001</v>
      </c>
    </row>
    <row r="8" spans="1:9" ht="12.75" customHeight="1" x14ac:dyDescent="0.3">
      <c r="A8" s="101" t="s">
        <v>108</v>
      </c>
      <c r="B8" s="36">
        <v>109521.60000000001</v>
      </c>
      <c r="C8" s="36">
        <v>99097.1</v>
      </c>
      <c r="D8" s="36">
        <v>78808.399999999994</v>
      </c>
      <c r="E8" s="36">
        <v>100461.6</v>
      </c>
      <c r="F8" s="36">
        <v>110460.3</v>
      </c>
    </row>
    <row r="9" spans="1:9" ht="12.75" customHeight="1" x14ac:dyDescent="0.3">
      <c r="A9" s="101" t="s">
        <v>109</v>
      </c>
      <c r="B9" s="36">
        <v>176527.7</v>
      </c>
      <c r="C9" s="36">
        <v>167605.29999999999</v>
      </c>
      <c r="D9" s="36">
        <v>123778.6</v>
      </c>
      <c r="E9" s="36">
        <v>165957.6</v>
      </c>
      <c r="F9" s="36">
        <v>146995.29999999999</v>
      </c>
    </row>
    <row r="10" spans="1:9" ht="12.75" customHeight="1" x14ac:dyDescent="0.3">
      <c r="A10" s="101" t="s">
        <v>110</v>
      </c>
      <c r="B10" s="36">
        <v>96746.8</v>
      </c>
      <c r="C10" s="36">
        <v>98768.7</v>
      </c>
      <c r="D10" s="36">
        <v>85905.4</v>
      </c>
      <c r="E10" s="36">
        <v>118667.7</v>
      </c>
      <c r="F10" s="36">
        <v>138281.20000000001</v>
      </c>
    </row>
    <row r="11" spans="1:9" ht="12.75" customHeight="1" x14ac:dyDescent="0.3">
      <c r="A11" s="101" t="s">
        <v>111</v>
      </c>
      <c r="B11" s="36">
        <v>137801.5</v>
      </c>
      <c r="C11" s="36">
        <v>131151.70000000001</v>
      </c>
      <c r="D11" s="36">
        <v>97738.1</v>
      </c>
      <c r="E11" s="36">
        <v>121522.3</v>
      </c>
      <c r="F11" s="36">
        <v>108570.1</v>
      </c>
    </row>
    <row r="12" spans="1:9" x14ac:dyDescent="0.3">
      <c r="A12" s="101" t="s">
        <v>112</v>
      </c>
      <c r="B12" s="36">
        <v>305516</v>
      </c>
      <c r="C12" s="36">
        <v>314675.40000000002</v>
      </c>
      <c r="D12" s="36">
        <v>211410.7</v>
      </c>
      <c r="E12" s="36">
        <v>298892.3</v>
      </c>
      <c r="F12" s="36">
        <v>319954.7</v>
      </c>
    </row>
    <row r="13" spans="1:9" x14ac:dyDescent="0.3">
      <c r="A13" s="101" t="s">
        <v>113</v>
      </c>
      <c r="B13" s="36">
        <v>467188.6</v>
      </c>
      <c r="C13" s="36">
        <v>429868</v>
      </c>
      <c r="D13" s="36">
        <v>294640.09999999998</v>
      </c>
      <c r="E13" s="36">
        <v>399583.6</v>
      </c>
      <c r="F13" s="36">
        <v>369726.1</v>
      </c>
    </row>
    <row r="14" spans="1:9" x14ac:dyDescent="0.3">
      <c r="A14" s="101" t="s">
        <v>114</v>
      </c>
      <c r="B14" s="36">
        <v>239337.60000000001</v>
      </c>
      <c r="C14" s="36">
        <v>234326.2</v>
      </c>
      <c r="D14" s="36">
        <v>201613.7</v>
      </c>
      <c r="E14" s="36">
        <v>279303.40000000002</v>
      </c>
      <c r="F14" s="36">
        <v>289970.59999999998</v>
      </c>
    </row>
    <row r="15" spans="1:9" ht="12.75" customHeight="1" x14ac:dyDescent="0.3">
      <c r="A15" s="101" t="s">
        <v>115</v>
      </c>
      <c r="B15" s="36">
        <v>52451.8</v>
      </c>
      <c r="C15" s="36">
        <v>52167.9</v>
      </c>
      <c r="D15" s="36">
        <v>34819.599999999999</v>
      </c>
      <c r="E15" s="36">
        <v>53049.9</v>
      </c>
      <c r="F15" s="36">
        <v>56462.8</v>
      </c>
    </row>
    <row r="16" spans="1:9" ht="12.75" customHeight="1" x14ac:dyDescent="0.3">
      <c r="A16" s="101" t="s">
        <v>116</v>
      </c>
      <c r="B16" s="36">
        <v>23891.8</v>
      </c>
      <c r="C16" s="36">
        <v>23981.3</v>
      </c>
      <c r="D16" s="36">
        <v>11942.9</v>
      </c>
      <c r="E16" s="36">
        <v>20017.400000000001</v>
      </c>
      <c r="F16" s="36">
        <v>19872.099999999999</v>
      </c>
    </row>
    <row r="17" spans="1:6" ht="12.75" customHeight="1" x14ac:dyDescent="0.3">
      <c r="A17" s="101" t="s">
        <v>117</v>
      </c>
      <c r="B17" s="36">
        <v>25122</v>
      </c>
      <c r="C17" s="36">
        <v>25323.4</v>
      </c>
      <c r="D17" s="36">
        <v>20322.2</v>
      </c>
      <c r="E17" s="36">
        <v>29935.7</v>
      </c>
      <c r="F17" s="36">
        <v>33138.199999999997</v>
      </c>
    </row>
    <row r="18" spans="1:6" x14ac:dyDescent="0.3">
      <c r="A18" s="101" t="s">
        <v>118</v>
      </c>
      <c r="B18" s="36">
        <v>203382.3</v>
      </c>
      <c r="C18" s="36">
        <v>218642</v>
      </c>
      <c r="D18" s="36">
        <v>225458.4</v>
      </c>
      <c r="E18" s="36">
        <v>301831</v>
      </c>
      <c r="F18" s="36">
        <v>254536.2</v>
      </c>
    </row>
    <row r="19" spans="1:6" x14ac:dyDescent="0.3">
      <c r="A19" s="101" t="s">
        <v>120</v>
      </c>
      <c r="B19" s="36">
        <v>18350.2</v>
      </c>
      <c r="C19" s="36">
        <v>20324.599999999999</v>
      </c>
      <c r="D19" s="36">
        <v>17637.7</v>
      </c>
      <c r="E19" s="36">
        <v>24866.400000000001</v>
      </c>
      <c r="F19" s="36">
        <v>23715.200000000001</v>
      </c>
    </row>
    <row r="20" spans="1:6" x14ac:dyDescent="0.3">
      <c r="A20" s="101" t="s">
        <v>121</v>
      </c>
      <c r="B20" s="36">
        <v>24881.8</v>
      </c>
      <c r="C20" s="36">
        <v>26028.799999999999</v>
      </c>
      <c r="D20" s="36">
        <v>21960.3</v>
      </c>
      <c r="E20" s="36">
        <v>31876.1</v>
      </c>
      <c r="F20" s="36">
        <v>25593.4</v>
      </c>
    </row>
    <row r="21" spans="1:6" x14ac:dyDescent="0.3">
      <c r="A21" s="101" t="s">
        <v>122</v>
      </c>
      <c r="B21" s="36">
        <v>113136.9</v>
      </c>
      <c r="C21" s="36">
        <v>124364.8</v>
      </c>
      <c r="D21" s="36">
        <v>145837.70000000001</v>
      </c>
      <c r="E21" s="36">
        <v>197259.5</v>
      </c>
      <c r="F21" s="36">
        <v>164134.9</v>
      </c>
    </row>
    <row r="22" spans="1:6" ht="12.75" customHeight="1" x14ac:dyDescent="0.3">
      <c r="A22" s="101" t="s">
        <v>123</v>
      </c>
      <c r="B22" s="36">
        <v>6974918.0999999996</v>
      </c>
      <c r="C22" s="36">
        <v>6956682.7999999998</v>
      </c>
      <c r="D22" s="36">
        <v>6291960.9000000004</v>
      </c>
      <c r="E22" s="36">
        <v>8073189.4000000004</v>
      </c>
      <c r="F22" s="36">
        <v>7296977</v>
      </c>
    </row>
    <row r="23" spans="1:6" ht="12.75" customHeight="1" x14ac:dyDescent="0.3">
      <c r="A23" s="101" t="s">
        <v>125</v>
      </c>
      <c r="B23" s="36">
        <v>687742.6</v>
      </c>
      <c r="C23" s="36">
        <v>738685.6</v>
      </c>
      <c r="D23" s="36">
        <v>688935.1</v>
      </c>
      <c r="E23" s="36">
        <v>958653</v>
      </c>
      <c r="F23" s="36">
        <v>1045938.1</v>
      </c>
    </row>
    <row r="24" spans="1:6" x14ac:dyDescent="0.3">
      <c r="A24" s="101" t="s">
        <v>126</v>
      </c>
      <c r="B24" s="36">
        <v>204869.6</v>
      </c>
      <c r="C24" s="36">
        <v>226885.5</v>
      </c>
      <c r="D24" s="36">
        <v>266991.7</v>
      </c>
      <c r="E24" s="36">
        <v>309776.09999999998</v>
      </c>
      <c r="F24" s="36">
        <v>350192.9</v>
      </c>
    </row>
    <row r="25" spans="1:6" x14ac:dyDescent="0.3">
      <c r="A25" s="101" t="s">
        <v>127</v>
      </c>
      <c r="B25" s="36">
        <v>2927389</v>
      </c>
      <c r="C25" s="36">
        <v>2673702.6</v>
      </c>
      <c r="D25" s="36">
        <v>2209304.7000000002</v>
      </c>
      <c r="E25" s="36">
        <v>2766401.2</v>
      </c>
      <c r="F25" s="36">
        <v>2065455.7</v>
      </c>
    </row>
    <row r="26" spans="1:6" x14ac:dyDescent="0.3">
      <c r="A26" s="101" t="s">
        <v>129</v>
      </c>
      <c r="B26" s="36">
        <v>1004949</v>
      </c>
      <c r="C26" s="36">
        <v>1057638.7</v>
      </c>
      <c r="D26" s="36">
        <v>990659.5</v>
      </c>
      <c r="E26" s="36">
        <v>1406955.3</v>
      </c>
      <c r="F26" s="36">
        <v>1254625.7</v>
      </c>
    </row>
    <row r="27" spans="1:6" x14ac:dyDescent="0.3">
      <c r="A27" s="101" t="s">
        <v>130</v>
      </c>
      <c r="B27" s="36">
        <v>263452.90000000002</v>
      </c>
      <c r="C27" s="36">
        <v>251327.2</v>
      </c>
      <c r="D27" s="36">
        <v>217238</v>
      </c>
      <c r="E27" s="36">
        <v>273429.7</v>
      </c>
      <c r="F27" s="36">
        <v>286023.3</v>
      </c>
    </row>
    <row r="28" spans="1:6" ht="12.75" customHeight="1" x14ac:dyDescent="0.3">
      <c r="A28" s="101" t="s">
        <v>133</v>
      </c>
      <c r="B28" s="36">
        <v>57342.400000000001</v>
      </c>
      <c r="C28" s="36">
        <v>71436.100000000006</v>
      </c>
      <c r="D28" s="36">
        <v>62895.4</v>
      </c>
      <c r="E28" s="36">
        <v>56422.5</v>
      </c>
      <c r="F28" s="36">
        <v>66736.600000000006</v>
      </c>
    </row>
    <row r="29" spans="1:6" ht="12.75" customHeight="1" x14ac:dyDescent="0.3">
      <c r="A29" s="101" t="s">
        <v>134</v>
      </c>
      <c r="B29" s="36">
        <v>30421.7</v>
      </c>
      <c r="C29" s="36">
        <v>30389.3</v>
      </c>
      <c r="D29" s="36">
        <v>18339.2</v>
      </c>
      <c r="E29" s="36">
        <v>16168.9</v>
      </c>
      <c r="F29" s="36">
        <v>18079.099999999999</v>
      </c>
    </row>
    <row r="30" spans="1:6" ht="12.75" customHeight="1" x14ac:dyDescent="0.3">
      <c r="A30" s="101" t="s">
        <v>226</v>
      </c>
      <c r="B30" s="36">
        <v>6791.4</v>
      </c>
      <c r="C30" s="36">
        <v>11480.6</v>
      </c>
      <c r="D30" s="36">
        <v>18704.599999999999</v>
      </c>
      <c r="E30" s="36">
        <v>18437.2</v>
      </c>
      <c r="F30" s="36">
        <v>17406.599999999999</v>
      </c>
    </row>
    <row r="31" spans="1:6" ht="12.75" customHeight="1" x14ac:dyDescent="0.3">
      <c r="A31" s="101" t="s">
        <v>135</v>
      </c>
      <c r="B31" s="36">
        <v>721715.19999999995</v>
      </c>
      <c r="C31" s="36">
        <v>778152.4</v>
      </c>
      <c r="D31" s="36">
        <v>766353.4</v>
      </c>
      <c r="E31" s="36">
        <v>1049959.3</v>
      </c>
      <c r="F31" s="36">
        <v>972636.5</v>
      </c>
    </row>
    <row r="32" spans="1:6" ht="12.75" customHeight="1" x14ac:dyDescent="0.3">
      <c r="A32" s="101" t="s">
        <v>136</v>
      </c>
      <c r="B32" s="36">
        <v>35495.300000000003</v>
      </c>
      <c r="C32" s="36">
        <v>32146.799999999999</v>
      </c>
      <c r="D32" s="36">
        <v>27134.3</v>
      </c>
      <c r="E32" s="36">
        <v>30534</v>
      </c>
      <c r="F32" s="36">
        <v>34194.400000000001</v>
      </c>
    </row>
    <row r="33" spans="1:6" x14ac:dyDescent="0.3">
      <c r="A33" s="101" t="s">
        <v>137</v>
      </c>
      <c r="B33" s="36">
        <v>63187.7</v>
      </c>
      <c r="C33" s="36">
        <v>62194.8</v>
      </c>
      <c r="D33" s="36">
        <v>62371.1</v>
      </c>
      <c r="E33" s="36">
        <v>66088.600000000006</v>
      </c>
      <c r="F33" s="36">
        <v>62886</v>
      </c>
    </row>
    <row r="34" spans="1:6" x14ac:dyDescent="0.3">
      <c r="A34" s="101" t="s">
        <v>138</v>
      </c>
      <c r="B34" s="36">
        <v>91895.6</v>
      </c>
      <c r="C34" s="36">
        <v>96646.6</v>
      </c>
      <c r="D34" s="36">
        <v>72035.600000000006</v>
      </c>
      <c r="E34" s="36">
        <v>87782.1</v>
      </c>
      <c r="F34" s="36">
        <v>90591.1</v>
      </c>
    </row>
    <row r="35" spans="1:6" x14ac:dyDescent="0.3">
      <c r="A35" s="101" t="s">
        <v>139</v>
      </c>
      <c r="B35" s="36">
        <v>17720.7</v>
      </c>
      <c r="C35" s="36">
        <v>16127.4</v>
      </c>
      <c r="D35" s="36">
        <v>14631</v>
      </c>
      <c r="E35" s="36">
        <v>16917.3</v>
      </c>
      <c r="F35" s="36">
        <v>14311.2</v>
      </c>
    </row>
    <row r="36" spans="1:6" x14ac:dyDescent="0.3">
      <c r="A36" s="101" t="s">
        <v>140</v>
      </c>
      <c r="B36" s="36">
        <v>57205.7</v>
      </c>
      <c r="C36" s="36">
        <v>54435.7</v>
      </c>
      <c r="D36" s="36">
        <v>50668.9</v>
      </c>
      <c r="E36" s="36">
        <v>51612.9</v>
      </c>
      <c r="F36" s="36">
        <v>54387.199999999997</v>
      </c>
    </row>
    <row r="37" spans="1:6" x14ac:dyDescent="0.3">
      <c r="A37" s="101" t="s">
        <v>161</v>
      </c>
      <c r="B37" s="36">
        <v>748628.8</v>
      </c>
      <c r="C37" s="36">
        <v>811691.5</v>
      </c>
      <c r="D37" s="36">
        <v>777450.1</v>
      </c>
      <c r="E37" s="36">
        <v>913860.4</v>
      </c>
      <c r="F37" s="36">
        <v>917345.5</v>
      </c>
    </row>
    <row r="38" spans="1:6" x14ac:dyDescent="0.3">
      <c r="A38" s="101" t="s">
        <v>142</v>
      </c>
      <c r="B38" s="36">
        <v>706.8</v>
      </c>
      <c r="C38" s="36">
        <v>748.8</v>
      </c>
      <c r="D38" s="36">
        <v>536.6</v>
      </c>
      <c r="E38" s="36">
        <v>404.3</v>
      </c>
      <c r="F38" s="36">
        <v>548.20000000000005</v>
      </c>
    </row>
    <row r="39" spans="1:6" x14ac:dyDescent="0.3">
      <c r="A39" s="101" t="s">
        <v>143</v>
      </c>
      <c r="B39" s="36">
        <v>187726.8</v>
      </c>
      <c r="C39" s="36">
        <v>208921.2</v>
      </c>
      <c r="D39" s="36">
        <v>174287</v>
      </c>
      <c r="E39" s="36">
        <v>230164.3</v>
      </c>
      <c r="F39" s="36">
        <v>238431.8</v>
      </c>
    </row>
    <row r="40" spans="1:6" x14ac:dyDescent="0.3">
      <c r="A40" s="101" t="s">
        <v>144</v>
      </c>
      <c r="B40" s="36">
        <v>83040.800000000003</v>
      </c>
      <c r="C40" s="36">
        <v>88334.399999999994</v>
      </c>
      <c r="D40" s="36">
        <v>67302.8</v>
      </c>
      <c r="E40" s="36">
        <v>103653.2</v>
      </c>
      <c r="F40" s="36">
        <v>109728.7</v>
      </c>
    </row>
    <row r="41" spans="1:6" x14ac:dyDescent="0.3">
      <c r="A41" s="101" t="s">
        <v>222</v>
      </c>
      <c r="B41" s="36">
        <v>10156.700000000001</v>
      </c>
      <c r="C41" s="36">
        <v>19521.7</v>
      </c>
      <c r="D41" s="36">
        <v>20298.599999999999</v>
      </c>
      <c r="E41" s="36">
        <v>23535.599999999999</v>
      </c>
      <c r="F41" s="36">
        <v>28690.6</v>
      </c>
    </row>
    <row r="42" spans="1:6" x14ac:dyDescent="0.3">
      <c r="A42" s="101" t="s">
        <v>145</v>
      </c>
      <c r="B42" s="36">
        <v>29720</v>
      </c>
      <c r="C42" s="36">
        <v>35154.199999999997</v>
      </c>
      <c r="D42" s="36">
        <v>28724.1</v>
      </c>
      <c r="E42" s="36">
        <v>31142.7</v>
      </c>
      <c r="F42" s="36">
        <v>30821.1</v>
      </c>
    </row>
    <row r="43" spans="1:6" x14ac:dyDescent="0.3">
      <c r="A43" s="101" t="s">
        <v>146</v>
      </c>
      <c r="B43" s="36">
        <v>28258.400000000001</v>
      </c>
      <c r="C43" s="36">
        <v>23367.7</v>
      </c>
      <c r="D43" s="36">
        <v>22117</v>
      </c>
      <c r="E43" s="36">
        <v>23082.3</v>
      </c>
      <c r="F43" s="36">
        <v>18630.8</v>
      </c>
    </row>
    <row r="44" spans="1:6" x14ac:dyDescent="0.3">
      <c r="A44" s="101" t="s">
        <v>188</v>
      </c>
      <c r="B44" s="36">
        <v>17630.8</v>
      </c>
      <c r="C44" s="36">
        <v>22098.7</v>
      </c>
      <c r="D44" s="36">
        <v>20784.599999999999</v>
      </c>
      <c r="E44" s="36">
        <v>29562.400000000001</v>
      </c>
      <c r="F44" s="36">
        <v>28331</v>
      </c>
    </row>
    <row r="45" spans="1:6" x14ac:dyDescent="0.3">
      <c r="A45" s="100" t="s">
        <v>147</v>
      </c>
      <c r="B45" s="53">
        <v>8988247.4000000004</v>
      </c>
      <c r="C45" s="53">
        <v>8948013.1999999993</v>
      </c>
      <c r="D45" s="53">
        <v>7855745.7000000002</v>
      </c>
      <c r="E45" s="53">
        <v>10179046.6</v>
      </c>
      <c r="F45" s="53">
        <v>9393904.3000000007</v>
      </c>
    </row>
    <row r="46" spans="1:6" x14ac:dyDescent="0.3">
      <c r="A46" s="101" t="s">
        <v>200</v>
      </c>
      <c r="B46" s="36"/>
      <c r="C46" s="36"/>
      <c r="D46" s="36"/>
      <c r="E46" s="36"/>
      <c r="F46" s="36"/>
    </row>
    <row r="47" spans="1:6" x14ac:dyDescent="0.3">
      <c r="A47" s="101" t="s">
        <v>148</v>
      </c>
      <c r="B47" s="101"/>
      <c r="C47" s="106"/>
      <c r="D47" s="101"/>
      <c r="E47" s="101"/>
      <c r="F47" s="123"/>
    </row>
    <row r="48" spans="1:6" ht="5.0999999999999996" customHeight="1" x14ac:dyDescent="0.3">
      <c r="A48" s="123"/>
      <c r="B48" s="123"/>
      <c r="C48" s="123"/>
      <c r="D48" s="123"/>
      <c r="E48" s="123"/>
      <c r="F48" s="123"/>
    </row>
    <row r="49" spans="1:6" ht="14.4" customHeight="1" x14ac:dyDescent="0.3">
      <c r="A49" s="144" t="s">
        <v>234</v>
      </c>
      <c r="B49" s="144"/>
      <c r="C49" s="144"/>
      <c r="D49" s="144"/>
      <c r="E49" s="144"/>
      <c r="F49" s="123"/>
    </row>
    <row r="50" spans="1:6" ht="14.4" customHeight="1" x14ac:dyDescent="0.3">
      <c r="A50" s="98" t="s">
        <v>228</v>
      </c>
      <c r="B50" s="98"/>
      <c r="C50" s="98"/>
      <c r="D50" s="98"/>
      <c r="E50" s="98"/>
      <c r="F50" s="123"/>
    </row>
    <row r="51" spans="1:6" ht="5.0999999999999996" customHeight="1" x14ac:dyDescent="0.3">
      <c r="A51" s="123"/>
      <c r="B51" s="2"/>
      <c r="C51" s="2"/>
      <c r="D51" s="63"/>
      <c r="E51" s="125"/>
      <c r="F51" s="123"/>
    </row>
    <row r="52" spans="1:6" x14ac:dyDescent="0.3">
      <c r="A52" s="2" t="s">
        <v>235</v>
      </c>
      <c r="B52" s="123"/>
      <c r="C52" s="123"/>
      <c r="D52" s="63"/>
      <c r="E52" s="125"/>
      <c r="F52" s="123"/>
    </row>
    <row r="59" spans="1:6" ht="8.25" customHeight="1" x14ac:dyDescent="0.3"/>
    <row r="66" ht="8.25" customHeight="1" x14ac:dyDescent="0.3"/>
    <row r="73" ht="6" customHeight="1" x14ac:dyDescent="0.3"/>
    <row r="80" ht="4.5" customHeight="1" x14ac:dyDescent="0.3"/>
    <row r="86" spans="5:5" x14ac:dyDescent="0.3">
      <c r="E86" s="1"/>
    </row>
  </sheetData>
  <mergeCells count="1">
    <mergeCell ref="A49:E49"/>
  </mergeCells>
  <pageMargins left="0.7" right="0.7" top="0.75" bottom="0.75" header="0.3" footer="0.3"/>
  <pageSetup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82"/>
  <sheetViews>
    <sheetView showGridLines="0" workbookViewId="0"/>
  </sheetViews>
  <sheetFormatPr defaultColWidth="9.109375" defaultRowHeight="13.2" x14ac:dyDescent="0.25"/>
  <cols>
    <col min="1" max="1" width="20.109375" style="51" customWidth="1"/>
    <col min="2" max="5" width="12.6640625" style="51" customWidth="1"/>
    <col min="6" max="6" width="12.6640625" style="5" customWidth="1"/>
    <col min="7" max="16384" width="9.109375" style="51"/>
  </cols>
  <sheetData>
    <row r="1" spans="1:10" x14ac:dyDescent="0.25">
      <c r="A1" s="2" t="s">
        <v>225</v>
      </c>
      <c r="B1" s="2"/>
      <c r="C1" s="2"/>
      <c r="D1" s="2"/>
      <c r="E1" s="123"/>
      <c r="F1" s="97"/>
    </row>
    <row r="2" spans="1:10" x14ac:dyDescent="0.25">
      <c r="A2" s="114" t="s">
        <v>104</v>
      </c>
      <c r="B2" s="121">
        <v>2018</v>
      </c>
      <c r="C2" s="121">
        <v>2019</v>
      </c>
      <c r="D2" s="121">
        <v>2020</v>
      </c>
      <c r="E2" s="121">
        <v>2021</v>
      </c>
      <c r="F2" s="121">
        <v>2022</v>
      </c>
      <c r="G2" s="3"/>
      <c r="H2" s="3"/>
      <c r="I2" s="3"/>
    </row>
    <row r="3" spans="1:10" ht="9" customHeight="1" x14ac:dyDescent="0.25">
      <c r="A3" s="89"/>
      <c r="B3" s="60"/>
      <c r="C3" s="60"/>
      <c r="D3" s="60"/>
      <c r="E3" s="60"/>
      <c r="F3" s="74"/>
      <c r="G3" s="3"/>
      <c r="H3" s="3"/>
      <c r="I3" s="3"/>
    </row>
    <row r="4" spans="1:10" x14ac:dyDescent="0.25">
      <c r="A4" s="2"/>
      <c r="B4" s="118" t="s">
        <v>216</v>
      </c>
      <c r="C4" s="68"/>
      <c r="D4" s="68"/>
      <c r="E4" s="134"/>
      <c r="F4" s="67"/>
    </row>
    <row r="5" spans="1:10" x14ac:dyDescent="0.25">
      <c r="A5" s="2"/>
      <c r="B5" s="134"/>
      <c r="C5" s="68"/>
      <c r="D5" s="68"/>
      <c r="E5" s="134"/>
      <c r="F5" s="63"/>
    </row>
    <row r="6" spans="1:10" x14ac:dyDescent="0.25">
      <c r="A6" s="101" t="s">
        <v>106</v>
      </c>
      <c r="B6" s="63">
        <v>1400548.3</v>
      </c>
      <c r="C6" s="63">
        <v>1410197.3</v>
      </c>
      <c r="D6" s="63">
        <v>967848.2</v>
      </c>
      <c r="E6" s="63">
        <v>1276897.2</v>
      </c>
      <c r="F6" s="63">
        <v>1300240.7</v>
      </c>
      <c r="G6" s="52"/>
      <c r="H6" s="52"/>
      <c r="I6" s="52"/>
      <c r="J6" s="52"/>
    </row>
    <row r="7" spans="1:10" x14ac:dyDescent="0.25">
      <c r="A7" s="101" t="s">
        <v>150</v>
      </c>
      <c r="B7" s="63">
        <v>2169.4</v>
      </c>
      <c r="C7" s="63">
        <v>1862.1</v>
      </c>
      <c r="D7" s="63">
        <v>1394.3</v>
      </c>
      <c r="E7" s="63">
        <v>1550.7</v>
      </c>
      <c r="F7" s="63">
        <v>1864.7</v>
      </c>
      <c r="G7" s="52"/>
      <c r="H7" s="52"/>
      <c r="I7" s="52"/>
      <c r="J7" s="52"/>
    </row>
    <row r="8" spans="1:10" ht="12.75" customHeight="1" x14ac:dyDescent="0.25">
      <c r="A8" s="101" t="s">
        <v>107</v>
      </c>
      <c r="B8" s="63">
        <v>92089.4</v>
      </c>
      <c r="C8" s="63">
        <v>103008.4</v>
      </c>
      <c r="D8" s="63">
        <v>101826.4</v>
      </c>
      <c r="E8" s="63">
        <v>107259.4</v>
      </c>
      <c r="F8" s="63">
        <v>94375.5</v>
      </c>
      <c r="G8" s="52"/>
      <c r="H8" s="52"/>
      <c r="I8" s="52"/>
      <c r="J8" s="52"/>
    </row>
    <row r="9" spans="1:10" ht="12.75" customHeight="1" x14ac:dyDescent="0.25">
      <c r="A9" s="101" t="s">
        <v>151</v>
      </c>
      <c r="B9" s="63">
        <v>2600.6999999999998</v>
      </c>
      <c r="C9" s="63">
        <v>3020.2</v>
      </c>
      <c r="D9" s="63">
        <v>1238.9000000000001</v>
      </c>
      <c r="E9" s="63">
        <v>1854.7</v>
      </c>
      <c r="F9" s="63">
        <v>1685.4</v>
      </c>
      <c r="G9" s="52"/>
      <c r="H9" s="52"/>
      <c r="I9" s="52"/>
      <c r="J9" s="52"/>
    </row>
    <row r="10" spans="1:10" ht="12.75" customHeight="1" x14ac:dyDescent="0.25">
      <c r="A10" s="101" t="s">
        <v>108</v>
      </c>
      <c r="B10" s="63">
        <v>231082.9</v>
      </c>
      <c r="C10" s="63">
        <v>216848.1</v>
      </c>
      <c r="D10" s="63">
        <v>157997.9</v>
      </c>
      <c r="E10" s="63">
        <v>221554</v>
      </c>
      <c r="F10" s="63">
        <v>223410.2</v>
      </c>
      <c r="G10" s="52"/>
      <c r="H10" s="52"/>
      <c r="I10" s="52"/>
      <c r="J10" s="52"/>
    </row>
    <row r="11" spans="1:10" ht="12.75" customHeight="1" x14ac:dyDescent="0.25">
      <c r="A11" s="101" t="s">
        <v>109</v>
      </c>
      <c r="B11" s="63">
        <v>99087.9</v>
      </c>
      <c r="C11" s="63">
        <v>81288.600000000006</v>
      </c>
      <c r="D11" s="63">
        <v>55708.4</v>
      </c>
      <c r="E11" s="63">
        <v>81141.3</v>
      </c>
      <c r="F11" s="63">
        <v>68700.800000000003</v>
      </c>
      <c r="G11" s="52"/>
      <c r="H11" s="52"/>
      <c r="I11" s="52"/>
      <c r="J11" s="52"/>
    </row>
    <row r="12" spans="1:10" ht="12.75" customHeight="1" x14ac:dyDescent="0.25">
      <c r="A12" s="101" t="s">
        <v>110</v>
      </c>
      <c r="B12" s="63">
        <v>27120.3</v>
      </c>
      <c r="C12" s="63">
        <v>24997.4</v>
      </c>
      <c r="D12" s="63">
        <v>28344</v>
      </c>
      <c r="E12" s="63">
        <v>50000.9</v>
      </c>
      <c r="F12" s="63">
        <v>54115.4</v>
      </c>
      <c r="G12" s="52"/>
      <c r="H12" s="52"/>
      <c r="I12" s="52"/>
      <c r="J12" s="52"/>
    </row>
    <row r="13" spans="1:10" ht="12.75" customHeight="1" x14ac:dyDescent="0.25">
      <c r="A13" s="101" t="s">
        <v>111</v>
      </c>
      <c r="B13" s="63">
        <v>7407.4</v>
      </c>
      <c r="C13" s="63">
        <v>7601.9</v>
      </c>
      <c r="D13" s="63">
        <v>1574.4</v>
      </c>
      <c r="E13" s="63">
        <v>1925.4</v>
      </c>
      <c r="F13" s="63">
        <v>924.9</v>
      </c>
      <c r="G13" s="52"/>
      <c r="H13" s="52"/>
      <c r="I13" s="52"/>
      <c r="J13" s="52"/>
    </row>
    <row r="14" spans="1:10" x14ac:dyDescent="0.25">
      <c r="A14" s="101" t="s">
        <v>112</v>
      </c>
      <c r="B14" s="63">
        <v>623141.6</v>
      </c>
      <c r="C14" s="63">
        <v>692052.4</v>
      </c>
      <c r="D14" s="63">
        <v>459215.3</v>
      </c>
      <c r="E14" s="63">
        <v>612299.30000000005</v>
      </c>
      <c r="F14" s="63">
        <v>636185.80000000005</v>
      </c>
      <c r="G14" s="52"/>
      <c r="H14" s="52"/>
      <c r="I14" s="52"/>
      <c r="J14" s="52"/>
    </row>
    <row r="15" spans="1:10" x14ac:dyDescent="0.25">
      <c r="A15" s="101" t="s">
        <v>113</v>
      </c>
      <c r="B15" s="63">
        <v>261439.3</v>
      </c>
      <c r="C15" s="63">
        <v>223516.7</v>
      </c>
      <c r="D15" s="63">
        <v>132535.5</v>
      </c>
      <c r="E15" s="63">
        <v>163685.6</v>
      </c>
      <c r="F15" s="63">
        <v>153989.79999999999</v>
      </c>
      <c r="G15" s="52"/>
      <c r="H15" s="52"/>
      <c r="I15" s="52"/>
      <c r="J15" s="52"/>
    </row>
    <row r="16" spans="1:10" x14ac:dyDescent="0.25">
      <c r="A16" s="101" t="s">
        <v>114</v>
      </c>
      <c r="B16" s="63">
        <v>44726</v>
      </c>
      <c r="C16" s="63">
        <v>45962.2</v>
      </c>
      <c r="D16" s="63">
        <v>23032.400000000001</v>
      </c>
      <c r="E16" s="63">
        <v>29012.5</v>
      </c>
      <c r="F16" s="63">
        <v>55547.7</v>
      </c>
      <c r="G16" s="52"/>
      <c r="H16" s="52"/>
      <c r="I16" s="52"/>
      <c r="J16" s="52"/>
    </row>
    <row r="17" spans="1:10" x14ac:dyDescent="0.25">
      <c r="A17" s="101" t="s">
        <v>152</v>
      </c>
      <c r="B17" s="63">
        <v>3526.8</v>
      </c>
      <c r="C17" s="63">
        <v>3464.2</v>
      </c>
      <c r="D17" s="63">
        <v>1176.2</v>
      </c>
      <c r="E17" s="63">
        <v>2130.8000000000002</v>
      </c>
      <c r="F17" s="63">
        <v>3244.6</v>
      </c>
      <c r="G17" s="52"/>
      <c r="H17" s="52"/>
      <c r="I17" s="52"/>
      <c r="J17" s="52"/>
    </row>
    <row r="18" spans="1:10" ht="12.75" customHeight="1" x14ac:dyDescent="0.25">
      <c r="A18" s="101" t="s">
        <v>115</v>
      </c>
      <c r="B18" s="63">
        <v>60169.3</v>
      </c>
      <c r="C18" s="63">
        <v>50747</v>
      </c>
      <c r="D18" s="63">
        <v>32626.400000000001</v>
      </c>
      <c r="E18" s="63">
        <v>34922.400000000001</v>
      </c>
      <c r="F18" s="63">
        <v>25623.7</v>
      </c>
      <c r="G18" s="52"/>
      <c r="H18" s="52"/>
      <c r="I18" s="52"/>
      <c r="J18" s="52"/>
    </row>
    <row r="19" spans="1:10" ht="12.75" customHeight="1" x14ac:dyDescent="0.25">
      <c r="A19" s="101" t="s">
        <v>153</v>
      </c>
      <c r="B19" s="63">
        <v>5516.7</v>
      </c>
      <c r="C19" s="63">
        <v>2595.9</v>
      </c>
      <c r="D19" s="63">
        <v>2320.5</v>
      </c>
      <c r="E19" s="63">
        <v>2299.9</v>
      </c>
      <c r="F19" s="63">
        <v>2403.3000000000002</v>
      </c>
      <c r="G19" s="52"/>
      <c r="H19" s="52"/>
      <c r="I19" s="52"/>
      <c r="J19" s="52"/>
    </row>
    <row r="20" spans="1:10" ht="12.75" customHeight="1" x14ac:dyDescent="0.25">
      <c r="A20" s="101" t="s">
        <v>154</v>
      </c>
      <c r="B20" s="63">
        <v>2293.5</v>
      </c>
      <c r="C20" s="63">
        <v>2345.5</v>
      </c>
      <c r="D20" s="63">
        <v>1937.6</v>
      </c>
      <c r="E20" s="63">
        <v>3494.8</v>
      </c>
      <c r="F20" s="63">
        <v>2917</v>
      </c>
      <c r="G20" s="52"/>
      <c r="H20" s="52"/>
      <c r="I20" s="52"/>
      <c r="J20" s="52"/>
    </row>
    <row r="21" spans="1:10" ht="12.75" customHeight="1" x14ac:dyDescent="0.25">
      <c r="A21" s="101" t="s">
        <v>116</v>
      </c>
      <c r="B21" s="63">
        <v>33678.699999999997</v>
      </c>
      <c r="C21" s="63">
        <v>31660.3</v>
      </c>
      <c r="D21" s="63">
        <v>17081.8</v>
      </c>
      <c r="E21" s="63">
        <v>22079.7</v>
      </c>
      <c r="F21" s="63">
        <v>15336</v>
      </c>
      <c r="G21" s="52"/>
      <c r="H21" s="52"/>
      <c r="I21" s="52"/>
      <c r="J21" s="52"/>
    </row>
    <row r="22" spans="1:10" ht="12.75" customHeight="1" x14ac:dyDescent="0.25">
      <c r="A22" s="101" t="s">
        <v>217</v>
      </c>
      <c r="B22" s="63">
        <v>14653.7</v>
      </c>
      <c r="C22" s="63">
        <v>10034.1</v>
      </c>
      <c r="D22" s="63">
        <v>8553.7999999999993</v>
      </c>
      <c r="E22" s="63">
        <v>3856</v>
      </c>
      <c r="F22" s="63">
        <v>1145.7</v>
      </c>
      <c r="G22" s="52"/>
      <c r="H22" s="52"/>
      <c r="I22" s="52"/>
      <c r="J22" s="52"/>
    </row>
    <row r="23" spans="1:10" x14ac:dyDescent="0.25">
      <c r="A23" s="101" t="s">
        <v>118</v>
      </c>
      <c r="B23" s="63">
        <v>35322.6</v>
      </c>
      <c r="C23" s="63">
        <v>34819.5</v>
      </c>
      <c r="D23" s="63">
        <v>24970.799999999999</v>
      </c>
      <c r="E23" s="63">
        <v>27570.6</v>
      </c>
      <c r="F23" s="63">
        <v>26933.599999999999</v>
      </c>
      <c r="G23" s="52"/>
      <c r="H23" s="52"/>
      <c r="I23" s="52"/>
      <c r="J23" s="52"/>
    </row>
    <row r="24" spans="1:10" x14ac:dyDescent="0.25">
      <c r="A24" s="101" t="s">
        <v>155</v>
      </c>
      <c r="B24" s="63">
        <v>3826.6</v>
      </c>
      <c r="C24" s="63">
        <v>3856.2</v>
      </c>
      <c r="D24" s="63">
        <v>2331.4</v>
      </c>
      <c r="E24" s="63">
        <v>1793.9</v>
      </c>
      <c r="F24" s="63">
        <v>1876.8</v>
      </c>
      <c r="G24" s="52"/>
      <c r="H24" s="52"/>
      <c r="I24" s="52"/>
      <c r="J24" s="52"/>
    </row>
    <row r="25" spans="1:10" x14ac:dyDescent="0.25">
      <c r="A25" s="101" t="s">
        <v>119</v>
      </c>
      <c r="B25" s="63">
        <v>5375.7</v>
      </c>
      <c r="C25" s="63">
        <v>4432.7</v>
      </c>
      <c r="D25" s="63">
        <v>3557.9</v>
      </c>
      <c r="E25" s="63">
        <v>5391.4</v>
      </c>
      <c r="F25" s="63">
        <v>4434.8999999999996</v>
      </c>
      <c r="G25" s="52"/>
      <c r="H25" s="52"/>
      <c r="I25" s="52"/>
      <c r="J25" s="52"/>
    </row>
    <row r="26" spans="1:10" x14ac:dyDescent="0.25">
      <c r="A26" s="101" t="s">
        <v>120</v>
      </c>
      <c r="B26" s="63">
        <v>2964.5</v>
      </c>
      <c r="C26" s="63">
        <v>3339.1</v>
      </c>
      <c r="D26" s="63">
        <v>1780.8</v>
      </c>
      <c r="E26" s="63">
        <v>2447.8000000000002</v>
      </c>
      <c r="F26" s="63">
        <v>2544.8000000000002</v>
      </c>
      <c r="G26" s="52"/>
      <c r="H26" s="52"/>
      <c r="I26" s="52"/>
      <c r="J26" s="52"/>
    </row>
    <row r="27" spans="1:10" x14ac:dyDescent="0.25">
      <c r="A27" s="101" t="s">
        <v>157</v>
      </c>
      <c r="B27" s="63">
        <v>3852.8</v>
      </c>
      <c r="C27" s="63">
        <v>3990.3</v>
      </c>
      <c r="D27" s="63">
        <v>2782.6</v>
      </c>
      <c r="E27" s="63">
        <v>3018.4</v>
      </c>
      <c r="F27" s="63">
        <v>2744.4</v>
      </c>
      <c r="G27" s="52"/>
      <c r="H27" s="52"/>
      <c r="I27" s="52"/>
      <c r="J27" s="52"/>
    </row>
    <row r="28" spans="1:10" x14ac:dyDescent="0.25">
      <c r="A28" s="101" t="s">
        <v>223</v>
      </c>
      <c r="B28" s="63">
        <v>2194</v>
      </c>
      <c r="C28" s="63">
        <v>2273.5</v>
      </c>
      <c r="D28" s="63">
        <v>1244.4000000000001</v>
      </c>
      <c r="E28" s="63">
        <v>1215.5999999999999</v>
      </c>
      <c r="F28" s="63">
        <v>680.4</v>
      </c>
      <c r="G28" s="52"/>
      <c r="H28" s="52"/>
      <c r="I28" s="52"/>
      <c r="J28" s="52"/>
    </row>
    <row r="29" spans="1:10" ht="12.75" customHeight="1" x14ac:dyDescent="0.25">
      <c r="A29" s="101" t="s">
        <v>158</v>
      </c>
      <c r="B29" s="63">
        <v>9484.7999999999993</v>
      </c>
      <c r="C29" s="63">
        <v>9873.9</v>
      </c>
      <c r="D29" s="63">
        <v>7485.8</v>
      </c>
      <c r="E29" s="63">
        <v>6903.1</v>
      </c>
      <c r="F29" s="63">
        <v>6259.2</v>
      </c>
      <c r="G29" s="52"/>
      <c r="H29" s="52"/>
      <c r="I29" s="52"/>
      <c r="J29" s="52"/>
    </row>
    <row r="30" spans="1:10" ht="12.75" customHeight="1" x14ac:dyDescent="0.25">
      <c r="A30" s="101" t="s">
        <v>123</v>
      </c>
      <c r="B30" s="63">
        <v>96514.7</v>
      </c>
      <c r="C30" s="63">
        <v>68902.3</v>
      </c>
      <c r="D30" s="63">
        <v>42403.4</v>
      </c>
      <c r="E30" s="63">
        <v>43891.4</v>
      </c>
      <c r="F30" s="63">
        <v>44823.4</v>
      </c>
      <c r="G30" s="52"/>
      <c r="H30" s="52"/>
      <c r="I30" s="52"/>
      <c r="J30" s="52"/>
    </row>
    <row r="31" spans="1:10" ht="12.75" customHeight="1" x14ac:dyDescent="0.25">
      <c r="A31" s="101" t="s">
        <v>127</v>
      </c>
      <c r="B31" s="63">
        <v>30255.4</v>
      </c>
      <c r="C31" s="63">
        <v>11265.2</v>
      </c>
      <c r="D31" s="63">
        <v>8494.4</v>
      </c>
      <c r="E31" s="63">
        <v>10195.700000000001</v>
      </c>
      <c r="F31" s="63">
        <v>10113.9</v>
      </c>
      <c r="G31" s="52"/>
      <c r="H31" s="52"/>
      <c r="I31" s="52"/>
      <c r="J31" s="52"/>
    </row>
    <row r="32" spans="1:10" x14ac:dyDescent="0.25">
      <c r="A32" s="101" t="s">
        <v>128</v>
      </c>
      <c r="B32" s="63">
        <v>5533.1</v>
      </c>
      <c r="C32" s="63">
        <v>5534</v>
      </c>
      <c r="D32" s="63">
        <v>3205.9</v>
      </c>
      <c r="E32" s="63">
        <v>2970.3</v>
      </c>
      <c r="F32" s="63">
        <v>2754.7</v>
      </c>
      <c r="G32" s="52"/>
      <c r="H32" s="52"/>
      <c r="I32" s="52"/>
      <c r="J32" s="52"/>
    </row>
    <row r="33" spans="1:10" x14ac:dyDescent="0.25">
      <c r="A33" s="101" t="s">
        <v>129</v>
      </c>
      <c r="B33" s="63">
        <v>3222.6</v>
      </c>
      <c r="C33" s="63">
        <v>2317.6</v>
      </c>
      <c r="D33" s="63">
        <v>2053.1999999999998</v>
      </c>
      <c r="E33" s="63">
        <v>2091.3000000000002</v>
      </c>
      <c r="F33" s="63">
        <v>2224.3000000000002</v>
      </c>
      <c r="G33" s="52"/>
      <c r="H33" s="52"/>
      <c r="I33" s="52"/>
      <c r="J33" s="52"/>
    </row>
    <row r="34" spans="1:10" x14ac:dyDescent="0.25">
      <c r="A34" s="101" t="s">
        <v>131</v>
      </c>
      <c r="B34" s="63">
        <v>1626</v>
      </c>
      <c r="C34" s="63">
        <v>1698.3</v>
      </c>
      <c r="D34" s="63">
        <v>1081.9000000000001</v>
      </c>
      <c r="E34" s="63">
        <v>1077.9000000000001</v>
      </c>
      <c r="F34" s="63">
        <v>1085.9000000000001</v>
      </c>
      <c r="G34" s="52"/>
      <c r="H34" s="52"/>
      <c r="I34" s="52"/>
      <c r="J34" s="52"/>
    </row>
    <row r="35" spans="1:10" x14ac:dyDescent="0.25">
      <c r="A35" s="101" t="s">
        <v>132</v>
      </c>
      <c r="B35" s="63">
        <v>10941.2</v>
      </c>
      <c r="C35" s="63">
        <v>11924.8</v>
      </c>
      <c r="D35" s="63">
        <v>7984.4</v>
      </c>
      <c r="E35" s="63">
        <v>9273.2000000000007</v>
      </c>
      <c r="F35" s="63">
        <v>8731.9</v>
      </c>
      <c r="G35" s="52"/>
      <c r="H35" s="52"/>
      <c r="I35" s="52"/>
      <c r="J35" s="52"/>
    </row>
    <row r="36" spans="1:10" x14ac:dyDescent="0.25">
      <c r="A36" s="101" t="s">
        <v>159</v>
      </c>
      <c r="B36" s="63">
        <v>2471.6</v>
      </c>
      <c r="C36" s="63">
        <v>1555.5</v>
      </c>
      <c r="D36" s="63">
        <v>1305.3</v>
      </c>
      <c r="E36" s="63">
        <v>1792.2</v>
      </c>
      <c r="F36" s="63">
        <v>1510.7</v>
      </c>
      <c r="G36" s="52"/>
      <c r="H36" s="52"/>
      <c r="I36" s="52"/>
      <c r="J36" s="52"/>
    </row>
    <row r="37" spans="1:10" x14ac:dyDescent="0.25">
      <c r="A37" s="101" t="s">
        <v>137</v>
      </c>
      <c r="B37" s="63">
        <v>9563.9</v>
      </c>
      <c r="C37" s="63">
        <v>7668.6</v>
      </c>
      <c r="D37" s="63">
        <v>5680.8</v>
      </c>
      <c r="E37" s="63">
        <v>4850.2</v>
      </c>
      <c r="F37" s="63">
        <v>5623.7</v>
      </c>
      <c r="G37" s="52"/>
      <c r="H37" s="52"/>
      <c r="I37" s="52"/>
      <c r="J37" s="52"/>
    </row>
    <row r="38" spans="1:10" x14ac:dyDescent="0.25">
      <c r="A38" s="101" t="s">
        <v>139</v>
      </c>
      <c r="B38" s="63">
        <v>1798.3</v>
      </c>
      <c r="C38" s="63">
        <v>1436.6</v>
      </c>
      <c r="D38" s="63">
        <v>1388.1</v>
      </c>
      <c r="E38" s="63">
        <v>1240.5</v>
      </c>
      <c r="F38" s="63">
        <v>1291.5999999999999</v>
      </c>
      <c r="G38" s="52"/>
      <c r="H38" s="52"/>
      <c r="I38" s="52"/>
      <c r="J38" s="52"/>
    </row>
    <row r="39" spans="1:10" x14ac:dyDescent="0.25">
      <c r="A39" s="101" t="s">
        <v>160</v>
      </c>
      <c r="B39" s="63">
        <v>3992.7</v>
      </c>
      <c r="C39" s="63">
        <v>5757</v>
      </c>
      <c r="D39" s="63">
        <v>3808</v>
      </c>
      <c r="E39" s="63">
        <v>3887</v>
      </c>
      <c r="F39" s="63">
        <v>4533.3</v>
      </c>
      <c r="G39" s="52"/>
      <c r="H39" s="52"/>
      <c r="I39" s="52"/>
      <c r="J39" s="52"/>
    </row>
    <row r="40" spans="1:10" x14ac:dyDescent="0.25">
      <c r="A40" s="101" t="s">
        <v>161</v>
      </c>
      <c r="B40" s="63">
        <v>14035.1</v>
      </c>
      <c r="C40" s="63">
        <v>10859.9</v>
      </c>
      <c r="D40" s="63">
        <v>1368</v>
      </c>
      <c r="E40" s="63">
        <v>1384.3</v>
      </c>
      <c r="F40" s="63">
        <v>1399.8</v>
      </c>
      <c r="G40" s="52"/>
      <c r="H40" s="52"/>
      <c r="I40" s="52"/>
      <c r="J40" s="52"/>
    </row>
    <row r="41" spans="1:10" x14ac:dyDescent="0.25">
      <c r="A41" s="101" t="s">
        <v>142</v>
      </c>
      <c r="B41" s="63">
        <v>7202.1</v>
      </c>
      <c r="C41" s="63">
        <v>6797.3</v>
      </c>
      <c r="D41" s="63">
        <v>6999</v>
      </c>
      <c r="E41" s="63">
        <v>5786.6</v>
      </c>
      <c r="F41" s="63">
        <v>5060.3999999999996</v>
      </c>
      <c r="G41" s="52"/>
      <c r="H41" s="52"/>
      <c r="I41" s="52"/>
      <c r="J41" s="52"/>
    </row>
    <row r="42" spans="1:10" x14ac:dyDescent="0.25">
      <c r="A42" s="101" t="s">
        <v>162</v>
      </c>
      <c r="B42" s="63">
        <v>5400.9</v>
      </c>
      <c r="C42" s="63">
        <v>5218.2</v>
      </c>
      <c r="D42" s="63">
        <v>5490.7</v>
      </c>
      <c r="E42" s="63">
        <v>4262.3</v>
      </c>
      <c r="F42" s="63">
        <v>3805.6</v>
      </c>
      <c r="G42" s="52"/>
      <c r="H42" s="52"/>
      <c r="I42" s="52"/>
      <c r="J42" s="52"/>
    </row>
    <row r="43" spans="1:10" x14ac:dyDescent="0.25">
      <c r="A43" s="101" t="s">
        <v>227</v>
      </c>
      <c r="B43" s="63">
        <v>1436.3</v>
      </c>
      <c r="C43" s="63">
        <v>1223.4000000000001</v>
      </c>
      <c r="D43" s="63">
        <v>1293.8</v>
      </c>
      <c r="E43" s="63">
        <v>1253.5999999999999</v>
      </c>
      <c r="F43" s="63">
        <v>1016.3</v>
      </c>
      <c r="G43" s="52"/>
      <c r="H43" s="52"/>
      <c r="I43" s="52"/>
      <c r="J43" s="52"/>
    </row>
    <row r="44" spans="1:10" x14ac:dyDescent="0.25">
      <c r="A44" s="101" t="s">
        <v>143</v>
      </c>
      <c r="B44" s="63">
        <v>38213.199999999997</v>
      </c>
      <c r="C44" s="63">
        <v>34376.300000000003</v>
      </c>
      <c r="D44" s="63">
        <v>23104.1</v>
      </c>
      <c r="E44" s="63">
        <v>30515.8</v>
      </c>
      <c r="F44" s="63">
        <v>14614.1</v>
      </c>
      <c r="G44" s="52"/>
      <c r="H44" s="52"/>
      <c r="I44" s="52"/>
      <c r="J44" s="52"/>
    </row>
    <row r="45" spans="1:10" x14ac:dyDescent="0.25">
      <c r="A45" s="101" t="s">
        <v>163</v>
      </c>
      <c r="B45" s="63">
        <v>35450.699999999997</v>
      </c>
      <c r="C45" s="63">
        <v>31199.8</v>
      </c>
      <c r="D45" s="63">
        <v>20427.599999999999</v>
      </c>
      <c r="E45" s="63">
        <v>28420.2</v>
      </c>
      <c r="F45" s="63">
        <v>12740.5</v>
      </c>
      <c r="G45" s="52"/>
      <c r="H45" s="52"/>
      <c r="I45" s="52"/>
      <c r="J45" s="52"/>
    </row>
    <row r="46" spans="1:10" ht="13.8" x14ac:dyDescent="0.25">
      <c r="A46" s="100" t="s">
        <v>147</v>
      </c>
      <c r="B46" s="97">
        <v>1637970.4</v>
      </c>
      <c r="C46" s="97">
        <v>1605840.4</v>
      </c>
      <c r="D46" s="97">
        <v>1097951.8999999999</v>
      </c>
      <c r="E46" s="97">
        <v>1419584.1</v>
      </c>
      <c r="F46" s="97">
        <v>1417295.9</v>
      </c>
      <c r="G46" s="52"/>
      <c r="H46" s="52"/>
      <c r="I46" s="52"/>
      <c r="J46" s="52"/>
    </row>
    <row r="47" spans="1:10" x14ac:dyDescent="0.25">
      <c r="A47" s="101" t="s">
        <v>200</v>
      </c>
      <c r="B47" s="63"/>
      <c r="C47" s="63"/>
      <c r="D47" s="63"/>
      <c r="E47" s="63"/>
      <c r="F47" s="63"/>
      <c r="G47" s="52"/>
      <c r="H47" s="52"/>
      <c r="I47" s="52"/>
      <c r="J47" s="52"/>
    </row>
    <row r="48" spans="1:10" ht="13.8" x14ac:dyDescent="0.25">
      <c r="A48" s="122" t="s">
        <v>218</v>
      </c>
      <c r="B48" s="101"/>
      <c r="C48" s="106"/>
      <c r="D48" s="101"/>
      <c r="E48" s="101"/>
      <c r="F48" s="63"/>
    </row>
    <row r="49" spans="1:6" ht="5.0999999999999996" customHeight="1" x14ac:dyDescent="0.25">
      <c r="A49" s="101"/>
      <c r="B49" s="101"/>
      <c r="C49" s="106"/>
      <c r="D49" s="101"/>
      <c r="E49" s="101"/>
      <c r="F49" s="63"/>
    </row>
    <row r="50" spans="1:6" ht="3" hidden="1" customHeight="1" x14ac:dyDescent="0.25">
      <c r="A50" s="123"/>
      <c r="B50" s="123"/>
      <c r="C50" s="123"/>
      <c r="D50" s="123"/>
      <c r="E50" s="123"/>
      <c r="F50" s="63"/>
    </row>
    <row r="51" spans="1:6" ht="13.2" customHeight="1" x14ac:dyDescent="0.25">
      <c r="A51" s="144" t="s">
        <v>234</v>
      </c>
      <c r="B51" s="144"/>
      <c r="C51" s="144"/>
      <c r="D51" s="144"/>
      <c r="E51" s="144"/>
      <c r="F51" s="123"/>
    </row>
    <row r="52" spans="1:6" ht="14.4" customHeight="1" x14ac:dyDescent="0.25">
      <c r="A52" s="98" t="s">
        <v>228</v>
      </c>
      <c r="B52" s="98"/>
      <c r="C52" s="98"/>
      <c r="D52" s="98"/>
      <c r="E52" s="98"/>
      <c r="F52" s="123"/>
    </row>
    <row r="53" spans="1:6" ht="5.0999999999999996" customHeight="1" x14ac:dyDescent="0.25">
      <c r="A53" s="123"/>
      <c r="B53" s="2"/>
      <c r="C53" s="2"/>
      <c r="D53" s="63"/>
      <c r="E53" s="125"/>
      <c r="F53" s="123"/>
    </row>
    <row r="54" spans="1:6" x14ac:dyDescent="0.25">
      <c r="A54" s="2" t="s">
        <v>235</v>
      </c>
      <c r="B54" s="123"/>
      <c r="C54" s="123"/>
      <c r="D54" s="63"/>
      <c r="E54" s="125"/>
      <c r="F54" s="123"/>
    </row>
    <row r="61" spans="1:6" ht="8.25" customHeight="1" x14ac:dyDescent="0.25"/>
    <row r="68" ht="8.25" customHeight="1" x14ac:dyDescent="0.25"/>
    <row r="75" ht="6" customHeight="1" x14ac:dyDescent="0.25"/>
    <row r="82" ht="4.5" customHeight="1" x14ac:dyDescent="0.25"/>
  </sheetData>
  <mergeCells count="1">
    <mergeCell ref="A51:E51"/>
  </mergeCells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9"/>
  <sheetViews>
    <sheetView showGridLines="0" workbookViewId="0"/>
  </sheetViews>
  <sheetFormatPr defaultRowHeight="14.4" x14ac:dyDescent="0.3"/>
  <cols>
    <col min="1" max="1" width="16.44140625" customWidth="1"/>
    <col min="2" max="2" width="11.6640625" customWidth="1"/>
    <col min="3" max="3" width="1.44140625" customWidth="1"/>
    <col min="4" max="4" width="11.6640625" customWidth="1"/>
    <col min="5" max="5" width="1.44140625" customWidth="1"/>
    <col min="6" max="6" width="11.6640625" customWidth="1"/>
    <col min="7" max="7" width="1.44140625" customWidth="1"/>
    <col min="8" max="8" width="11.6640625" customWidth="1"/>
  </cols>
  <sheetData>
    <row r="1" spans="1:9" s="1" customFormat="1" x14ac:dyDescent="0.3">
      <c r="A1" s="54" t="s">
        <v>190</v>
      </c>
      <c r="B1" s="54"/>
      <c r="C1" s="54"/>
      <c r="D1" s="54"/>
      <c r="E1" s="54"/>
      <c r="F1" s="54"/>
      <c r="G1" s="54"/>
      <c r="H1" s="54"/>
      <c r="I1" s="38"/>
    </row>
    <row r="2" spans="1:9" s="1" customFormat="1" x14ac:dyDescent="0.3">
      <c r="A2" s="2"/>
      <c r="B2" s="2"/>
      <c r="C2" s="2"/>
      <c r="D2" s="126"/>
      <c r="E2" s="126"/>
      <c r="F2" s="55" t="s">
        <v>237</v>
      </c>
      <c r="G2" s="126"/>
      <c r="H2" s="126"/>
      <c r="I2" s="38"/>
    </row>
    <row r="3" spans="1:9" x14ac:dyDescent="0.3">
      <c r="A3" s="56" t="s">
        <v>1</v>
      </c>
      <c r="B3" s="57" t="s">
        <v>231</v>
      </c>
      <c r="C3" s="58"/>
      <c r="D3" s="131" t="s">
        <v>214</v>
      </c>
      <c r="E3" s="132"/>
      <c r="F3" s="131" t="s">
        <v>215</v>
      </c>
      <c r="G3" s="133"/>
      <c r="H3" s="131" t="s">
        <v>221</v>
      </c>
      <c r="I3" s="4"/>
    </row>
    <row r="4" spans="1:9" ht="9" customHeight="1" x14ac:dyDescent="0.3">
      <c r="A4" s="59"/>
      <c r="B4" s="60"/>
      <c r="C4" s="60"/>
      <c r="D4" s="60"/>
      <c r="E4" s="60"/>
      <c r="F4" s="60"/>
      <c r="G4" s="60"/>
      <c r="H4" s="60"/>
      <c r="I4" s="38"/>
    </row>
    <row r="5" spans="1:9" x14ac:dyDescent="0.3">
      <c r="A5" s="59"/>
      <c r="B5" s="135" t="s">
        <v>2</v>
      </c>
      <c r="C5" s="135"/>
      <c r="D5" s="135"/>
      <c r="E5" s="135"/>
      <c r="F5" s="135"/>
      <c r="G5" s="135"/>
      <c r="H5" s="135"/>
      <c r="I5" s="38"/>
    </row>
    <row r="6" spans="1:9" x14ac:dyDescent="0.3">
      <c r="A6" s="2" t="s">
        <v>3</v>
      </c>
      <c r="B6" s="128"/>
      <c r="C6" s="128"/>
      <c r="D6" s="128"/>
      <c r="E6" s="128"/>
      <c r="F6" s="128"/>
      <c r="G6" s="2"/>
      <c r="H6" s="2"/>
      <c r="I6" s="38"/>
    </row>
    <row r="7" spans="1:9" ht="15" customHeight="1" x14ac:dyDescent="0.3">
      <c r="A7" s="2" t="s">
        <v>4</v>
      </c>
      <c r="B7" s="62">
        <v>11.089</v>
      </c>
      <c r="C7" s="2"/>
      <c r="D7" s="62">
        <v>13.58</v>
      </c>
      <c r="E7" s="62"/>
      <c r="F7" s="62">
        <v>13.58</v>
      </c>
      <c r="G7" s="128"/>
      <c r="H7" s="62">
        <v>13.58</v>
      </c>
      <c r="I7" s="38"/>
    </row>
    <row r="8" spans="1:9" x14ac:dyDescent="0.3">
      <c r="A8" s="2" t="s">
        <v>5</v>
      </c>
      <c r="B8" s="62">
        <v>10.148999999999999</v>
      </c>
      <c r="C8" s="2"/>
      <c r="D8" s="62">
        <v>7.2629999999999999</v>
      </c>
      <c r="E8" s="62"/>
      <c r="F8" s="62">
        <v>7.2629999999999999</v>
      </c>
      <c r="G8" s="128"/>
      <c r="H8" s="62">
        <v>7.2629999999999999</v>
      </c>
      <c r="I8" s="38"/>
    </row>
    <row r="9" spans="1:9" ht="6.75" customHeight="1" x14ac:dyDescent="0.3">
      <c r="A9" s="2"/>
      <c r="B9" s="62"/>
      <c r="C9" s="62"/>
      <c r="D9" s="62"/>
      <c r="E9" s="62"/>
      <c r="F9" s="62"/>
      <c r="G9" s="62"/>
      <c r="H9" s="63"/>
      <c r="I9" s="38"/>
    </row>
    <row r="10" spans="1:9" x14ac:dyDescent="0.3">
      <c r="A10" s="2"/>
      <c r="B10" s="135" t="s">
        <v>187</v>
      </c>
      <c r="C10" s="136"/>
      <c r="D10" s="136"/>
      <c r="E10" s="136"/>
      <c r="F10" s="136"/>
      <c r="G10" s="136"/>
      <c r="H10" s="136"/>
      <c r="I10" s="38"/>
    </row>
    <row r="11" spans="1:9" ht="8.25" customHeight="1" x14ac:dyDescent="0.3">
      <c r="A11" s="2"/>
      <c r="B11" s="65"/>
      <c r="C11" s="65"/>
      <c r="D11" s="66"/>
      <c r="E11" s="66"/>
      <c r="F11" s="66"/>
      <c r="G11" s="66"/>
      <c r="H11" s="67"/>
      <c r="I11" s="38"/>
    </row>
    <row r="12" spans="1:9" x14ac:dyDescent="0.3">
      <c r="A12" s="2" t="s">
        <v>7</v>
      </c>
      <c r="B12" s="60">
        <v>813</v>
      </c>
      <c r="C12" s="2"/>
      <c r="D12" s="60">
        <v>939</v>
      </c>
      <c r="E12" s="2"/>
      <c r="F12" s="60">
        <v>939</v>
      </c>
      <c r="G12" s="128"/>
      <c r="H12" s="60">
        <v>939</v>
      </c>
      <c r="I12" s="38"/>
    </row>
    <row r="13" spans="1:9" ht="8.25" customHeight="1" x14ac:dyDescent="0.3">
      <c r="A13" s="2"/>
      <c r="B13" s="2"/>
      <c r="C13" s="2"/>
      <c r="D13" s="2"/>
      <c r="E13" s="2"/>
      <c r="F13" s="2"/>
      <c r="G13" s="2"/>
      <c r="H13" s="2"/>
      <c r="I13" s="38"/>
    </row>
    <row r="14" spans="1:9" x14ac:dyDescent="0.3">
      <c r="A14" s="2"/>
      <c r="B14" s="135" t="s">
        <v>8</v>
      </c>
      <c r="C14" s="136"/>
      <c r="D14" s="136"/>
      <c r="E14" s="136"/>
      <c r="F14" s="136"/>
      <c r="G14" s="136"/>
      <c r="H14" s="136"/>
      <c r="I14" s="38"/>
    </row>
    <row r="15" spans="1:9" ht="8.25" customHeight="1" x14ac:dyDescent="0.3">
      <c r="A15" s="2"/>
      <c r="B15" s="65"/>
      <c r="C15" s="65"/>
      <c r="D15" s="66"/>
      <c r="E15" s="66"/>
      <c r="F15" s="66"/>
      <c r="G15" s="66"/>
      <c r="H15" s="2"/>
      <c r="I15" s="38"/>
    </row>
    <row r="16" spans="1:9" x14ac:dyDescent="0.3">
      <c r="A16" s="2" t="s">
        <v>9</v>
      </c>
      <c r="B16" s="62">
        <v>2.988</v>
      </c>
      <c r="C16" s="62"/>
      <c r="D16" s="62">
        <v>3.726</v>
      </c>
      <c r="E16" s="128"/>
      <c r="F16" s="62">
        <v>3.726</v>
      </c>
      <c r="G16" s="128"/>
      <c r="H16" s="62">
        <v>3.726</v>
      </c>
      <c r="I16" s="39"/>
    </row>
    <row r="17" spans="1:9" x14ac:dyDescent="0.3">
      <c r="A17" s="2" t="s">
        <v>10</v>
      </c>
      <c r="B17" s="62">
        <v>17.190999999999999</v>
      </c>
      <c r="C17" s="62"/>
      <c r="D17" s="62">
        <v>14.206</v>
      </c>
      <c r="E17" s="128"/>
      <c r="F17" s="62">
        <v>14.206</v>
      </c>
      <c r="G17" s="128"/>
      <c r="H17" s="62">
        <v>14.206</v>
      </c>
      <c r="I17" s="39"/>
    </row>
    <row r="18" spans="1:9" x14ac:dyDescent="0.3">
      <c r="A18" s="2" t="s">
        <v>11</v>
      </c>
      <c r="B18" s="62">
        <v>20.18</v>
      </c>
      <c r="C18" s="62"/>
      <c r="D18" s="62">
        <v>17.931999999999999</v>
      </c>
      <c r="E18" s="128"/>
      <c r="F18" s="62">
        <v>17.931999999999999</v>
      </c>
      <c r="G18" s="128"/>
      <c r="H18" s="62">
        <v>17.931999999999999</v>
      </c>
      <c r="I18" s="39"/>
    </row>
    <row r="19" spans="1:9" x14ac:dyDescent="0.3">
      <c r="A19" s="2" t="s">
        <v>12</v>
      </c>
      <c r="B19" s="62">
        <v>2.5379999999999998</v>
      </c>
      <c r="C19" s="62"/>
      <c r="D19" s="62">
        <v>2.19</v>
      </c>
      <c r="E19" s="128"/>
      <c r="F19" s="62">
        <v>2.09</v>
      </c>
      <c r="G19" s="128"/>
      <c r="H19" s="62">
        <v>2.09</v>
      </c>
      <c r="I19" s="39"/>
    </row>
    <row r="20" spans="1:9" x14ac:dyDescent="0.3">
      <c r="A20" s="2" t="s">
        <v>13</v>
      </c>
      <c r="B20" s="62">
        <v>14.16</v>
      </c>
      <c r="C20" s="62"/>
      <c r="D20" s="62">
        <v>11.61</v>
      </c>
      <c r="E20" s="128"/>
      <c r="F20" s="62">
        <v>11.65</v>
      </c>
      <c r="G20" s="128"/>
      <c r="H20" s="62">
        <v>11.65</v>
      </c>
      <c r="I20" s="39"/>
    </row>
    <row r="21" spans="1:9" x14ac:dyDescent="0.3">
      <c r="A21" s="2" t="s">
        <v>14</v>
      </c>
      <c r="B21" s="62">
        <v>16.698</v>
      </c>
      <c r="C21" s="62"/>
      <c r="D21" s="62">
        <v>13.8</v>
      </c>
      <c r="E21" s="128"/>
      <c r="F21" s="62">
        <v>13.74</v>
      </c>
      <c r="G21" s="128"/>
      <c r="H21" s="62">
        <v>13.74</v>
      </c>
      <c r="I21" s="39"/>
    </row>
    <row r="22" spans="1:9" x14ac:dyDescent="0.3">
      <c r="A22" s="2" t="s">
        <v>15</v>
      </c>
      <c r="B22" s="62">
        <v>3.726</v>
      </c>
      <c r="C22" s="62"/>
      <c r="D22" s="62">
        <v>4.0970000000000004</v>
      </c>
      <c r="E22" s="128"/>
      <c r="F22" s="62">
        <v>4.157</v>
      </c>
      <c r="G22" s="128"/>
      <c r="H22" s="62">
        <v>4.157</v>
      </c>
      <c r="I22" s="39"/>
    </row>
    <row r="23" spans="1:9" ht="8.25" customHeight="1" x14ac:dyDescent="0.3">
      <c r="A23" s="2"/>
      <c r="B23" s="62"/>
      <c r="C23" s="62"/>
      <c r="D23" s="128"/>
      <c r="E23" s="62"/>
      <c r="F23" s="62"/>
      <c r="G23" s="62"/>
      <c r="H23" s="2"/>
      <c r="I23" s="38"/>
    </row>
    <row r="24" spans="1:9" x14ac:dyDescent="0.3">
      <c r="A24" s="2"/>
      <c r="B24" s="135" t="s">
        <v>16</v>
      </c>
      <c r="C24" s="136"/>
      <c r="D24" s="136"/>
      <c r="E24" s="136"/>
      <c r="F24" s="136"/>
      <c r="G24" s="136"/>
      <c r="H24" s="136"/>
      <c r="I24" s="38"/>
    </row>
    <row r="25" spans="1:9" ht="6.75" customHeight="1" x14ac:dyDescent="0.3">
      <c r="A25" s="2"/>
      <c r="B25" s="65"/>
      <c r="C25" s="65"/>
      <c r="D25" s="68"/>
      <c r="E25" s="68"/>
      <c r="F25" s="68"/>
      <c r="G25" s="68"/>
      <c r="H25" s="2"/>
      <c r="I25" s="38"/>
    </row>
    <row r="26" spans="1:9" x14ac:dyDescent="0.3">
      <c r="A26" s="2" t="s">
        <v>17</v>
      </c>
      <c r="B26" s="69">
        <v>22.32</v>
      </c>
      <c r="C26" s="2"/>
      <c r="D26" s="69">
        <v>29.7</v>
      </c>
      <c r="E26" s="70"/>
      <c r="F26" s="69">
        <v>30.3</v>
      </c>
      <c r="G26" s="128"/>
      <c r="H26" s="69">
        <v>30.3</v>
      </c>
      <c r="I26" s="39"/>
    </row>
    <row r="27" spans="1:9" ht="7.5" customHeight="1" x14ac:dyDescent="0.3">
      <c r="A27" s="2"/>
      <c r="B27" s="128"/>
      <c r="C27" s="128"/>
      <c r="D27" s="70"/>
      <c r="E27" s="70"/>
      <c r="F27" s="128"/>
      <c r="G27" s="128"/>
      <c r="H27" s="128"/>
      <c r="I27" s="38"/>
    </row>
    <row r="28" spans="1:9" x14ac:dyDescent="0.3">
      <c r="A28" s="2"/>
      <c r="B28" s="135" t="s">
        <v>18</v>
      </c>
      <c r="C28" s="136"/>
      <c r="D28" s="136"/>
      <c r="E28" s="136"/>
      <c r="F28" s="136"/>
      <c r="G28" s="136"/>
      <c r="H28" s="136"/>
      <c r="I28" s="38"/>
    </row>
    <row r="29" spans="1:9" ht="7.5" customHeight="1" x14ac:dyDescent="0.3">
      <c r="A29" s="2"/>
      <c r="B29" s="65"/>
      <c r="C29" s="65"/>
      <c r="D29" s="71"/>
      <c r="E29" s="71"/>
      <c r="F29" s="71"/>
      <c r="G29" s="71"/>
      <c r="H29" s="2"/>
      <c r="I29" s="38"/>
    </row>
    <row r="30" spans="1:9" x14ac:dyDescent="0.3">
      <c r="A30" s="2" t="s">
        <v>19</v>
      </c>
      <c r="B30" s="128"/>
      <c r="C30" s="128"/>
      <c r="D30" s="68"/>
      <c r="E30" s="68"/>
      <c r="F30" s="68"/>
      <c r="G30" s="68"/>
      <c r="H30" s="2"/>
      <c r="I30" s="38"/>
    </row>
    <row r="31" spans="1:9" x14ac:dyDescent="0.3">
      <c r="A31" s="2" t="s">
        <v>4</v>
      </c>
      <c r="B31" s="70">
        <v>126.5</v>
      </c>
      <c r="C31" s="72"/>
      <c r="D31" s="70">
        <v>183</v>
      </c>
      <c r="E31" s="70"/>
      <c r="F31" s="70">
        <v>183</v>
      </c>
      <c r="G31" s="128"/>
      <c r="H31" s="70">
        <v>183</v>
      </c>
      <c r="I31" s="38"/>
    </row>
    <row r="32" spans="1:9" x14ac:dyDescent="0.3">
      <c r="A32" s="2" t="s">
        <v>5</v>
      </c>
      <c r="B32" s="70">
        <v>123.8</v>
      </c>
      <c r="C32" s="72"/>
      <c r="D32" s="70">
        <v>178.2</v>
      </c>
      <c r="E32" s="70"/>
      <c r="F32" s="70">
        <v>178.2</v>
      </c>
      <c r="G32" s="128"/>
      <c r="H32" s="70">
        <v>178.2</v>
      </c>
      <c r="I32" s="38"/>
    </row>
    <row r="33" spans="1:9" ht="7.5" customHeight="1" x14ac:dyDescent="0.3">
      <c r="A33" s="2"/>
      <c r="B33" s="73"/>
      <c r="C33" s="73"/>
      <c r="D33" s="73"/>
      <c r="E33" s="73"/>
      <c r="F33" s="73"/>
      <c r="G33" s="73"/>
      <c r="H33" s="2"/>
      <c r="I33" s="38"/>
    </row>
    <row r="34" spans="1:9" x14ac:dyDescent="0.3">
      <c r="A34" s="2"/>
      <c r="B34" s="135" t="s">
        <v>6</v>
      </c>
      <c r="C34" s="136"/>
      <c r="D34" s="136"/>
      <c r="E34" s="136"/>
      <c r="F34" s="136"/>
      <c r="G34" s="136"/>
      <c r="H34" s="136"/>
      <c r="I34" s="38"/>
    </row>
    <row r="35" spans="1:9" ht="8.25" customHeight="1" x14ac:dyDescent="0.3">
      <c r="A35" s="2"/>
      <c r="B35" s="65"/>
      <c r="C35" s="65"/>
      <c r="D35" s="128"/>
      <c r="E35" s="67"/>
      <c r="F35" s="68"/>
      <c r="G35" s="68"/>
      <c r="H35" s="2"/>
      <c r="I35" s="38"/>
    </row>
    <row r="36" spans="1:9" x14ac:dyDescent="0.3">
      <c r="A36" s="2" t="s">
        <v>7</v>
      </c>
      <c r="B36" s="63">
        <v>1287</v>
      </c>
      <c r="C36" s="63"/>
      <c r="D36" s="63">
        <v>1277</v>
      </c>
      <c r="E36" s="128"/>
      <c r="F36" s="63">
        <v>1277</v>
      </c>
      <c r="G36" s="128"/>
      <c r="H36" s="63">
        <v>1277</v>
      </c>
      <c r="I36" s="38"/>
    </row>
    <row r="37" spans="1:9" ht="9" customHeight="1" x14ac:dyDescent="0.3">
      <c r="A37" s="2"/>
      <c r="B37" s="74"/>
      <c r="C37" s="74"/>
      <c r="D37" s="74"/>
      <c r="E37" s="74"/>
      <c r="F37" s="74"/>
      <c r="G37" s="74"/>
      <c r="H37" s="2"/>
      <c r="I37" s="38"/>
    </row>
    <row r="38" spans="1:9" x14ac:dyDescent="0.3">
      <c r="A38" s="2"/>
      <c r="B38" s="135" t="s">
        <v>20</v>
      </c>
      <c r="C38" s="136"/>
      <c r="D38" s="136"/>
      <c r="E38" s="136"/>
      <c r="F38" s="136"/>
      <c r="G38" s="136"/>
      <c r="H38" s="136"/>
      <c r="I38" s="38"/>
    </row>
    <row r="39" spans="1:9" ht="6.75" customHeight="1" x14ac:dyDescent="0.3">
      <c r="A39" s="2"/>
      <c r="B39" s="65"/>
      <c r="C39" s="65"/>
      <c r="D39" s="67"/>
      <c r="E39" s="67"/>
      <c r="F39" s="67"/>
      <c r="G39" s="67"/>
      <c r="H39" s="128"/>
      <c r="I39" s="38"/>
    </row>
    <row r="40" spans="1:9" x14ac:dyDescent="0.3">
      <c r="A40" s="2" t="s">
        <v>9</v>
      </c>
      <c r="B40" s="2">
        <v>162</v>
      </c>
      <c r="C40" s="2"/>
      <c r="D40" s="2">
        <v>24</v>
      </c>
      <c r="E40" s="2"/>
      <c r="F40" s="2">
        <v>24</v>
      </c>
      <c r="G40" s="128"/>
      <c r="H40" s="2">
        <v>24</v>
      </c>
      <c r="I40" s="38"/>
    </row>
    <row r="41" spans="1:9" x14ac:dyDescent="0.3">
      <c r="A41" s="2" t="s">
        <v>10</v>
      </c>
      <c r="B41" s="2">
        <v>332</v>
      </c>
      <c r="C41" s="63"/>
      <c r="D41" s="2">
        <v>474</v>
      </c>
      <c r="E41" s="2"/>
      <c r="F41" s="2">
        <v>474</v>
      </c>
      <c r="G41" s="128"/>
      <c r="H41" s="2">
        <v>474</v>
      </c>
      <c r="I41" s="38"/>
    </row>
    <row r="42" spans="1:9" x14ac:dyDescent="0.3">
      <c r="A42" s="2" t="s">
        <v>11</v>
      </c>
      <c r="B42" s="63">
        <v>498</v>
      </c>
      <c r="C42" s="63"/>
      <c r="D42" s="63">
        <v>503</v>
      </c>
      <c r="E42" s="2"/>
      <c r="F42" s="63">
        <v>503</v>
      </c>
      <c r="G42" s="128"/>
      <c r="H42" s="63">
        <v>503</v>
      </c>
      <c r="I42" s="38"/>
    </row>
    <row r="43" spans="1:9" x14ac:dyDescent="0.3">
      <c r="A43" s="2" t="s">
        <v>12</v>
      </c>
      <c r="B43" s="2">
        <v>12</v>
      </c>
      <c r="C43" s="63"/>
      <c r="D43" s="2">
        <v>10</v>
      </c>
      <c r="E43" s="2"/>
      <c r="F43" s="2">
        <v>10</v>
      </c>
      <c r="G43" s="128"/>
      <c r="H43" s="2">
        <v>10</v>
      </c>
      <c r="I43" s="38"/>
    </row>
    <row r="44" spans="1:9" x14ac:dyDescent="0.3">
      <c r="A44" s="2" t="s">
        <v>13</v>
      </c>
      <c r="B44" s="2">
        <v>462</v>
      </c>
      <c r="C44" s="63"/>
      <c r="D44" s="2">
        <v>390</v>
      </c>
      <c r="E44" s="2"/>
      <c r="F44" s="2">
        <v>350</v>
      </c>
      <c r="G44" s="128"/>
      <c r="H44" s="2">
        <v>350</v>
      </c>
      <c r="I44" s="38"/>
    </row>
    <row r="45" spans="1:9" x14ac:dyDescent="0.3">
      <c r="A45" s="2" t="s">
        <v>14</v>
      </c>
      <c r="B45" s="2">
        <v>474</v>
      </c>
      <c r="C45" s="63"/>
      <c r="D45" s="2">
        <v>400</v>
      </c>
      <c r="E45" s="2"/>
      <c r="F45" s="2">
        <v>360</v>
      </c>
      <c r="G45" s="128"/>
      <c r="H45" s="2">
        <v>360</v>
      </c>
      <c r="I45" s="38"/>
    </row>
    <row r="46" spans="1:9" x14ac:dyDescent="0.3">
      <c r="A46" s="2" t="s">
        <v>15</v>
      </c>
      <c r="B46" s="2">
        <v>24</v>
      </c>
      <c r="C46" s="2"/>
      <c r="D46" s="2">
        <v>103</v>
      </c>
      <c r="E46" s="2"/>
      <c r="F46" s="2">
        <v>143</v>
      </c>
      <c r="G46" s="128"/>
      <c r="H46" s="2">
        <v>143</v>
      </c>
      <c r="I46" s="38"/>
    </row>
    <row r="47" spans="1:9" ht="7.5" customHeight="1" x14ac:dyDescent="0.3">
      <c r="A47" s="2"/>
      <c r="B47" s="2"/>
      <c r="C47" s="2"/>
      <c r="D47" s="2"/>
      <c r="E47" s="2"/>
      <c r="F47" s="128"/>
      <c r="G47" s="128"/>
      <c r="H47" s="128"/>
      <c r="I47" s="38"/>
    </row>
    <row r="48" spans="1:9" x14ac:dyDescent="0.3">
      <c r="A48" s="2"/>
      <c r="B48" s="135" t="s">
        <v>16</v>
      </c>
      <c r="C48" s="136"/>
      <c r="D48" s="136"/>
      <c r="E48" s="136"/>
      <c r="F48" s="136"/>
      <c r="G48" s="136"/>
      <c r="H48" s="136"/>
      <c r="I48" s="38"/>
    </row>
    <row r="49" spans="1:9" s="1" customFormat="1" ht="8.25" customHeight="1" x14ac:dyDescent="0.3">
      <c r="A49" s="2"/>
      <c r="B49" s="65"/>
      <c r="C49" s="65"/>
      <c r="D49" s="68"/>
      <c r="E49" s="68"/>
      <c r="F49" s="72"/>
      <c r="G49" s="72"/>
      <c r="H49" s="2"/>
      <c r="I49" s="38"/>
    </row>
    <row r="50" spans="1:9" x14ac:dyDescent="0.3">
      <c r="A50" s="54" t="s">
        <v>17</v>
      </c>
      <c r="B50" s="75">
        <v>5.0999999999999996</v>
      </c>
      <c r="C50" s="76"/>
      <c r="D50" s="75">
        <v>25.8</v>
      </c>
      <c r="E50" s="127"/>
      <c r="F50" s="75">
        <v>39.700000000000003</v>
      </c>
      <c r="G50" s="127"/>
      <c r="H50" s="75">
        <v>39.700000000000003</v>
      </c>
      <c r="I50" s="38"/>
    </row>
    <row r="51" spans="1:9" ht="3.9" customHeight="1" x14ac:dyDescent="0.3">
      <c r="A51" s="2"/>
      <c r="B51" s="70"/>
      <c r="C51" s="70"/>
      <c r="D51" s="72"/>
      <c r="E51" s="72"/>
      <c r="F51" s="72"/>
      <c r="G51" s="72"/>
      <c r="H51" s="72"/>
      <c r="I51" s="38"/>
    </row>
    <row r="52" spans="1:9" ht="14.1" customHeight="1" x14ac:dyDescent="0.3">
      <c r="A52" s="2" t="s">
        <v>34</v>
      </c>
      <c r="B52" s="77"/>
      <c r="C52" s="77"/>
      <c r="D52" s="77"/>
      <c r="E52" s="77"/>
      <c r="F52" s="77"/>
      <c r="G52" s="77"/>
      <c r="H52" s="77"/>
      <c r="I52" s="38"/>
    </row>
    <row r="53" spans="1:9" ht="14.1" customHeight="1" x14ac:dyDescent="0.3">
      <c r="A53" s="2" t="s">
        <v>238</v>
      </c>
      <c r="B53" s="77"/>
      <c r="C53" s="77"/>
      <c r="D53" s="77"/>
      <c r="E53" s="77"/>
      <c r="F53" s="77"/>
      <c r="G53" s="77"/>
      <c r="H53" s="77"/>
      <c r="I53" s="38"/>
    </row>
    <row r="54" spans="1:9" ht="6.9" customHeight="1" x14ac:dyDescent="0.3">
      <c r="A54" s="128"/>
      <c r="B54" s="128"/>
      <c r="C54" s="128"/>
      <c r="D54" s="128"/>
      <c r="E54" s="128"/>
      <c r="F54" s="128"/>
      <c r="G54" s="128"/>
      <c r="H54" s="128"/>
      <c r="I54" s="38"/>
    </row>
    <row r="55" spans="1:9" ht="14.1" customHeight="1" x14ac:dyDescent="0.3">
      <c r="A55" s="2" t="s">
        <v>239</v>
      </c>
      <c r="B55" s="128"/>
      <c r="C55" s="128"/>
      <c r="D55" s="128"/>
      <c r="E55" s="128"/>
      <c r="F55" s="128"/>
      <c r="G55" s="128"/>
      <c r="H55" s="128"/>
      <c r="I55" s="38"/>
    </row>
    <row r="56" spans="1:9" ht="14.1" customHeight="1" x14ac:dyDescent="0.3">
      <c r="A56" s="2" t="s">
        <v>240</v>
      </c>
      <c r="B56" s="128"/>
      <c r="C56" s="128"/>
      <c r="D56" s="128"/>
      <c r="E56" s="128"/>
      <c r="F56" s="128"/>
      <c r="G56" s="128"/>
      <c r="H56" s="128"/>
      <c r="I56" s="38"/>
    </row>
    <row r="57" spans="1:9" ht="6.9" customHeight="1" x14ac:dyDescent="0.3">
      <c r="A57" s="2"/>
      <c r="B57" s="128"/>
      <c r="C57" s="128"/>
      <c r="D57" s="128"/>
      <c r="E57" s="128"/>
      <c r="F57" s="128"/>
      <c r="G57" s="128"/>
      <c r="H57" s="128"/>
      <c r="I57" s="38"/>
    </row>
    <row r="58" spans="1:9" x14ac:dyDescent="0.3">
      <c r="A58" s="2" t="s">
        <v>235</v>
      </c>
      <c r="B58" s="2"/>
      <c r="C58" s="128"/>
      <c r="D58" s="128"/>
      <c r="E58" s="128"/>
      <c r="F58" s="128"/>
      <c r="G58" s="128"/>
      <c r="H58" s="128"/>
    </row>
    <row r="59" spans="1:9" x14ac:dyDescent="0.3">
      <c r="A59" s="9"/>
      <c r="B59" s="9"/>
      <c r="C59" s="9"/>
      <c r="D59" s="9"/>
      <c r="E59" s="9"/>
      <c r="F59" s="9"/>
      <c r="G59" s="9"/>
      <c r="H59" s="9"/>
      <c r="I59" s="9"/>
    </row>
  </sheetData>
  <mergeCells count="8">
    <mergeCell ref="B48:H48"/>
    <mergeCell ref="B5:H5"/>
    <mergeCell ref="B10:H10"/>
    <mergeCell ref="B14:H14"/>
    <mergeCell ref="B24:H24"/>
    <mergeCell ref="B28:H28"/>
    <mergeCell ref="B34:H34"/>
    <mergeCell ref="B38:H38"/>
  </mergeCells>
  <pageMargins left="0.7" right="0.7" top="0.75" bottom="0.75" header="0.3" footer="0.3"/>
  <pageSetup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8"/>
  <sheetViews>
    <sheetView showGridLines="0" workbookViewId="0"/>
  </sheetViews>
  <sheetFormatPr defaultRowHeight="14.4" x14ac:dyDescent="0.3"/>
  <cols>
    <col min="1" max="1" width="17.6640625" customWidth="1"/>
    <col min="2" max="2" width="11.6640625" customWidth="1"/>
    <col min="3" max="3" width="1.44140625" customWidth="1"/>
    <col min="4" max="4" width="11.6640625" customWidth="1"/>
    <col min="5" max="5" width="1.44140625" customWidth="1"/>
    <col min="6" max="6" width="11.6640625" customWidth="1"/>
    <col min="7" max="7" width="1.44140625" customWidth="1"/>
    <col min="8" max="8" width="11.6640625" customWidth="1"/>
  </cols>
  <sheetData>
    <row r="1" spans="1:9" s="1" customFormat="1" x14ac:dyDescent="0.3">
      <c r="A1" s="54" t="s">
        <v>191</v>
      </c>
      <c r="B1" s="54"/>
      <c r="C1" s="54"/>
      <c r="D1" s="54"/>
      <c r="E1" s="54"/>
      <c r="F1" s="54"/>
      <c r="G1" s="54"/>
      <c r="H1" s="54"/>
      <c r="I1" s="38"/>
    </row>
    <row r="2" spans="1:9" s="1" customFormat="1" x14ac:dyDescent="0.3">
      <c r="A2" s="2"/>
      <c r="B2" s="2"/>
      <c r="C2" s="2"/>
      <c r="D2" s="78"/>
      <c r="E2" s="78"/>
      <c r="F2" s="55" t="s">
        <v>237</v>
      </c>
      <c r="G2" s="55"/>
      <c r="H2" s="55"/>
      <c r="I2" s="38"/>
    </row>
    <row r="3" spans="1:9" s="1" customFormat="1" x14ac:dyDescent="0.3">
      <c r="A3" s="56" t="s">
        <v>1</v>
      </c>
      <c r="B3" s="57" t="s">
        <v>231</v>
      </c>
      <c r="C3" s="58"/>
      <c r="D3" s="131" t="s">
        <v>214</v>
      </c>
      <c r="E3" s="132"/>
      <c r="F3" s="131" t="s">
        <v>215</v>
      </c>
      <c r="G3" s="133"/>
      <c r="H3" s="131" t="s">
        <v>221</v>
      </c>
      <c r="I3" s="38"/>
    </row>
    <row r="4" spans="1:9" s="1" customFormat="1" ht="8.25" customHeight="1" x14ac:dyDescent="0.3">
      <c r="A4" s="59"/>
      <c r="B4" s="60"/>
      <c r="C4" s="60"/>
      <c r="D4" s="60"/>
      <c r="E4" s="60"/>
      <c r="F4" s="60"/>
      <c r="G4" s="60"/>
      <c r="H4" s="60"/>
      <c r="I4" s="3"/>
    </row>
    <row r="5" spans="1:9" s="1" customFormat="1" x14ac:dyDescent="0.3">
      <c r="A5" s="2"/>
      <c r="B5" s="135" t="s">
        <v>21</v>
      </c>
      <c r="C5" s="135"/>
      <c r="D5" s="135"/>
      <c r="E5" s="135"/>
      <c r="F5" s="135"/>
      <c r="G5" s="135"/>
      <c r="H5" s="135"/>
      <c r="I5" s="38"/>
    </row>
    <row r="6" spans="1:9" s="1" customFormat="1" x14ac:dyDescent="0.3">
      <c r="A6" s="2" t="s">
        <v>22</v>
      </c>
      <c r="B6" s="2"/>
      <c r="C6" s="2"/>
      <c r="D6" s="2"/>
      <c r="E6" s="2"/>
      <c r="F6" s="2"/>
      <c r="G6" s="2"/>
      <c r="H6" s="2"/>
      <c r="I6" s="38"/>
    </row>
    <row r="7" spans="1:9" s="1" customFormat="1" x14ac:dyDescent="0.3">
      <c r="A7" s="2" t="s">
        <v>23</v>
      </c>
      <c r="B7" s="2"/>
      <c r="C7" s="2"/>
      <c r="D7" s="2"/>
      <c r="E7" s="2"/>
      <c r="F7" s="2"/>
      <c r="G7" s="2"/>
      <c r="H7" s="2"/>
      <c r="I7" s="38"/>
    </row>
    <row r="8" spans="1:9" s="1" customFormat="1" x14ac:dyDescent="0.3">
      <c r="A8" s="2" t="s">
        <v>24</v>
      </c>
      <c r="B8" s="79">
        <v>86.28</v>
      </c>
      <c r="C8" s="79"/>
      <c r="D8" s="79">
        <v>85.34</v>
      </c>
      <c r="E8" s="79"/>
      <c r="F8" s="79">
        <v>85.24</v>
      </c>
      <c r="G8" s="128"/>
      <c r="H8" s="79">
        <v>86.11</v>
      </c>
      <c r="I8" s="4"/>
    </row>
    <row r="9" spans="1:9" s="1" customFormat="1" x14ac:dyDescent="0.3">
      <c r="A9" s="2" t="s">
        <v>25</v>
      </c>
      <c r="B9" s="79">
        <v>83.13</v>
      </c>
      <c r="C9" s="79"/>
      <c r="D9" s="79">
        <v>81.59</v>
      </c>
      <c r="E9" s="79"/>
      <c r="F9" s="79">
        <v>81.489999999999995</v>
      </c>
      <c r="G9" s="128"/>
      <c r="H9" s="79">
        <v>82.36</v>
      </c>
      <c r="I9" s="4"/>
    </row>
    <row r="10" spans="1:9" s="1" customFormat="1" x14ac:dyDescent="0.3">
      <c r="A10" s="2" t="s">
        <v>26</v>
      </c>
      <c r="B10" s="128"/>
      <c r="C10" s="79"/>
      <c r="D10" s="128"/>
      <c r="E10" s="128"/>
      <c r="F10" s="128"/>
      <c r="G10" s="128"/>
      <c r="H10" s="128"/>
      <c r="I10" s="4"/>
    </row>
    <row r="11" spans="1:9" s="1" customFormat="1" x14ac:dyDescent="0.3">
      <c r="A11" s="2" t="s">
        <v>24</v>
      </c>
      <c r="B11" s="79">
        <v>115.9</v>
      </c>
      <c r="C11" s="2"/>
      <c r="D11" s="79">
        <v>115.4</v>
      </c>
      <c r="E11" s="79"/>
      <c r="F11" s="79">
        <v>114.37</v>
      </c>
      <c r="G11" s="128"/>
      <c r="H11" s="79">
        <v>115.09</v>
      </c>
      <c r="I11" s="4"/>
    </row>
    <row r="12" spans="1:9" s="1" customFormat="1" x14ac:dyDescent="0.3">
      <c r="A12" s="2" t="s">
        <v>25</v>
      </c>
      <c r="B12" s="79">
        <v>98.38</v>
      </c>
      <c r="C12" s="2"/>
      <c r="D12" s="79">
        <v>100.72</v>
      </c>
      <c r="E12" s="79"/>
      <c r="F12" s="79">
        <v>99.69</v>
      </c>
      <c r="G12" s="128"/>
      <c r="H12" s="79">
        <v>100.41</v>
      </c>
      <c r="I12" s="4"/>
    </row>
    <row r="13" spans="1:9" s="1" customFormat="1" x14ac:dyDescent="0.3">
      <c r="A13" s="2" t="s">
        <v>27</v>
      </c>
      <c r="B13" s="128"/>
      <c r="C13" s="2"/>
      <c r="D13" s="128"/>
      <c r="E13" s="128"/>
      <c r="F13" s="128"/>
      <c r="G13" s="128"/>
      <c r="H13" s="128"/>
      <c r="I13" s="4"/>
    </row>
    <row r="14" spans="1:9" s="1" customFormat="1" x14ac:dyDescent="0.3">
      <c r="A14" s="2" t="s">
        <v>24</v>
      </c>
      <c r="B14" s="79">
        <v>42.69</v>
      </c>
      <c r="C14" s="2"/>
      <c r="D14" s="79">
        <v>41.63</v>
      </c>
      <c r="E14" s="79"/>
      <c r="F14" s="79">
        <v>40.44</v>
      </c>
      <c r="G14" s="128"/>
      <c r="H14" s="79">
        <v>39.58</v>
      </c>
      <c r="I14" s="38"/>
    </row>
    <row r="15" spans="1:9" s="1" customFormat="1" x14ac:dyDescent="0.3">
      <c r="A15" s="2" t="s">
        <v>25</v>
      </c>
      <c r="B15" s="79">
        <v>42.69</v>
      </c>
      <c r="C15" s="2"/>
      <c r="D15" s="79">
        <v>41.62</v>
      </c>
      <c r="E15" s="79"/>
      <c r="F15" s="79">
        <v>40.44</v>
      </c>
      <c r="G15" s="128"/>
      <c r="H15" s="79">
        <v>39.57</v>
      </c>
      <c r="I15" s="38"/>
    </row>
    <row r="16" spans="1:9" s="1" customFormat="1" ht="9" customHeight="1" x14ac:dyDescent="0.3">
      <c r="A16" s="2"/>
      <c r="B16" s="128"/>
      <c r="C16" s="2"/>
      <c r="D16" s="128"/>
      <c r="E16" s="128"/>
      <c r="F16" s="128"/>
      <c r="G16" s="128"/>
      <c r="H16" s="128"/>
      <c r="I16" s="4"/>
    </row>
    <row r="17" spans="1:9" s="1" customFormat="1" x14ac:dyDescent="0.3">
      <c r="A17" s="2" t="s">
        <v>28</v>
      </c>
      <c r="B17" s="79"/>
      <c r="C17" s="2"/>
      <c r="D17" s="79"/>
      <c r="E17" s="79"/>
      <c r="F17" s="79"/>
      <c r="G17" s="79"/>
      <c r="H17" s="79"/>
      <c r="I17" s="4"/>
    </row>
    <row r="18" spans="1:9" s="1" customFormat="1" x14ac:dyDescent="0.3">
      <c r="A18" s="2" t="s">
        <v>29</v>
      </c>
      <c r="B18" s="79"/>
      <c r="C18" s="2"/>
      <c r="D18" s="79"/>
      <c r="E18" s="79"/>
      <c r="F18" s="79"/>
      <c r="G18" s="79"/>
      <c r="H18" s="79"/>
      <c r="I18" s="4"/>
    </row>
    <row r="19" spans="1:9" s="1" customFormat="1" x14ac:dyDescent="0.3">
      <c r="A19" s="2" t="s">
        <v>24</v>
      </c>
      <c r="B19" s="79">
        <v>116.27</v>
      </c>
      <c r="C19" s="2"/>
      <c r="D19" s="79">
        <v>110.85</v>
      </c>
      <c r="E19" s="79"/>
      <c r="F19" s="79">
        <v>110.66</v>
      </c>
      <c r="G19" s="128"/>
      <c r="H19" s="79">
        <v>110.11</v>
      </c>
      <c r="I19" s="4"/>
    </row>
    <row r="20" spans="1:9" s="1" customFormat="1" x14ac:dyDescent="0.3">
      <c r="A20" s="2" t="s">
        <v>25</v>
      </c>
      <c r="B20" s="79">
        <v>113.72</v>
      </c>
      <c r="C20" s="2"/>
      <c r="D20" s="79">
        <v>108.65</v>
      </c>
      <c r="E20" s="79"/>
      <c r="F20" s="79">
        <v>108.56</v>
      </c>
      <c r="G20" s="128"/>
      <c r="H20" s="79">
        <v>108.01</v>
      </c>
      <c r="I20" s="4"/>
    </row>
    <row r="21" spans="1:9" s="1" customFormat="1" x14ac:dyDescent="0.3">
      <c r="A21" s="2" t="s">
        <v>30</v>
      </c>
      <c r="B21" s="79"/>
      <c r="C21" s="79"/>
      <c r="D21" s="79"/>
      <c r="E21" s="79"/>
      <c r="F21" s="79"/>
      <c r="G21" s="79"/>
      <c r="H21" s="79"/>
      <c r="I21" s="4"/>
    </row>
    <row r="22" spans="1:9" s="1" customFormat="1" x14ac:dyDescent="0.3">
      <c r="A22" s="2" t="s">
        <v>24</v>
      </c>
      <c r="B22" s="79">
        <v>42.86</v>
      </c>
      <c r="C22" s="79"/>
      <c r="D22" s="79">
        <v>41.66</v>
      </c>
      <c r="E22" s="79"/>
      <c r="F22" s="79">
        <v>40.380000000000003</v>
      </c>
      <c r="G22" s="128"/>
      <c r="H22" s="79">
        <v>39.6</v>
      </c>
      <c r="I22" s="4"/>
    </row>
    <row r="23" spans="1:9" s="1" customFormat="1" x14ac:dyDescent="0.3">
      <c r="A23" s="2" t="s">
        <v>25</v>
      </c>
      <c r="B23" s="79">
        <v>28.24</v>
      </c>
      <c r="C23" s="79"/>
      <c r="D23" s="79">
        <v>29.66</v>
      </c>
      <c r="E23" s="79"/>
      <c r="F23" s="79">
        <v>28.38</v>
      </c>
      <c r="G23" s="128"/>
      <c r="H23" s="79">
        <v>27.6</v>
      </c>
      <c r="I23" s="4"/>
    </row>
    <row r="24" spans="1:9" s="1" customFormat="1" x14ac:dyDescent="0.3">
      <c r="A24" s="2" t="s">
        <v>31</v>
      </c>
      <c r="B24" s="128"/>
      <c r="C24" s="79"/>
      <c r="D24" s="128"/>
      <c r="E24" s="128"/>
      <c r="F24" s="128"/>
      <c r="G24" s="128"/>
      <c r="H24" s="128"/>
      <c r="I24" s="4"/>
    </row>
    <row r="25" spans="1:9" s="1" customFormat="1" x14ac:dyDescent="0.3">
      <c r="A25" s="2" t="s">
        <v>24</v>
      </c>
      <c r="B25" s="79">
        <v>86.11</v>
      </c>
      <c r="C25" s="79"/>
      <c r="D25" s="79">
        <v>89.93</v>
      </c>
      <c r="E25" s="79"/>
      <c r="F25" s="79">
        <v>89.08</v>
      </c>
      <c r="G25" s="128"/>
      <c r="H25" s="79">
        <v>91.15</v>
      </c>
      <c r="I25" s="38"/>
    </row>
    <row r="26" spans="1:9" s="1" customFormat="1" x14ac:dyDescent="0.3">
      <c r="A26" s="2" t="s">
        <v>25</v>
      </c>
      <c r="B26" s="79">
        <v>82.36</v>
      </c>
      <c r="C26" s="79"/>
      <c r="D26" s="79">
        <v>85.73</v>
      </c>
      <c r="E26" s="79"/>
      <c r="F26" s="79">
        <v>84.78</v>
      </c>
      <c r="G26" s="128"/>
      <c r="H26" s="79">
        <v>86.85</v>
      </c>
      <c r="I26" s="4"/>
    </row>
    <row r="27" spans="1:9" s="1" customFormat="1" ht="8.25" customHeight="1" x14ac:dyDescent="0.3">
      <c r="A27" s="2"/>
      <c r="B27" s="79"/>
      <c r="C27" s="79"/>
      <c r="D27" s="62"/>
      <c r="E27" s="79"/>
      <c r="F27" s="79"/>
      <c r="G27" s="79"/>
      <c r="H27" s="62"/>
      <c r="I27" s="4"/>
    </row>
    <row r="28" spans="1:9" s="1" customFormat="1" x14ac:dyDescent="0.3">
      <c r="A28" s="2"/>
      <c r="B28" s="135" t="s">
        <v>32</v>
      </c>
      <c r="C28" s="135"/>
      <c r="D28" s="135"/>
      <c r="E28" s="135"/>
      <c r="F28" s="135"/>
      <c r="G28" s="135"/>
      <c r="H28" s="135"/>
      <c r="I28" s="4"/>
    </row>
    <row r="29" spans="1:9" s="1" customFormat="1" x14ac:dyDescent="0.3">
      <c r="A29" s="2" t="s">
        <v>33</v>
      </c>
      <c r="B29" s="2"/>
      <c r="C29" s="2"/>
      <c r="D29" s="2"/>
      <c r="E29" s="2"/>
      <c r="F29" s="2"/>
      <c r="G29" s="2"/>
      <c r="H29" s="2"/>
      <c r="I29" s="4"/>
    </row>
    <row r="30" spans="1:9" s="1" customFormat="1" x14ac:dyDescent="0.3">
      <c r="A30" s="2" t="s">
        <v>24</v>
      </c>
      <c r="B30" s="70">
        <v>74.099999999999994</v>
      </c>
      <c r="C30" s="72"/>
      <c r="D30" s="70">
        <v>81.099999999999994</v>
      </c>
      <c r="E30" s="128"/>
      <c r="F30" s="70">
        <v>80.5</v>
      </c>
      <c r="G30" s="128"/>
      <c r="H30" s="70">
        <v>82.8</v>
      </c>
      <c r="I30" s="4"/>
    </row>
    <row r="31" spans="1:9" s="1" customFormat="1" x14ac:dyDescent="0.3">
      <c r="A31" s="54" t="s">
        <v>25</v>
      </c>
      <c r="B31" s="75">
        <v>72.400000000000006</v>
      </c>
      <c r="C31" s="76"/>
      <c r="D31" s="75">
        <v>78.900000000000006</v>
      </c>
      <c r="E31" s="127"/>
      <c r="F31" s="75">
        <v>78.099999999999994</v>
      </c>
      <c r="G31" s="127"/>
      <c r="H31" s="75">
        <v>80.400000000000006</v>
      </c>
      <c r="I31" s="4"/>
    </row>
    <row r="32" spans="1:9" s="1" customFormat="1" ht="3.9" customHeight="1" x14ac:dyDescent="0.3">
      <c r="A32" s="2"/>
      <c r="B32" s="70"/>
      <c r="C32" s="70"/>
      <c r="D32" s="2"/>
      <c r="E32" s="2"/>
      <c r="F32" s="2"/>
      <c r="G32" s="2"/>
      <c r="H32" s="2"/>
      <c r="I32" s="4"/>
    </row>
    <row r="33" spans="1:12" ht="14.1" customHeight="1" x14ac:dyDescent="0.3">
      <c r="A33" s="2" t="s">
        <v>34</v>
      </c>
      <c r="B33" s="77"/>
      <c r="C33" s="77"/>
      <c r="D33" s="2"/>
      <c r="E33" s="2"/>
      <c r="F33" s="2"/>
      <c r="G33" s="2"/>
      <c r="H33" s="2"/>
      <c r="I33" s="38"/>
    </row>
    <row r="34" spans="1:12" ht="6.9" customHeight="1" x14ac:dyDescent="0.3">
      <c r="A34" s="2"/>
      <c r="B34" s="77"/>
      <c r="C34" s="77"/>
      <c r="D34" s="2"/>
      <c r="E34" s="2"/>
      <c r="F34" s="2"/>
      <c r="G34" s="2"/>
      <c r="H34" s="2"/>
      <c r="I34" s="38"/>
    </row>
    <row r="35" spans="1:12" ht="14.1" customHeight="1" x14ac:dyDescent="0.3">
      <c r="A35" s="2" t="s">
        <v>239</v>
      </c>
      <c r="B35" s="77"/>
      <c r="C35" s="77"/>
      <c r="D35" s="2"/>
      <c r="E35" s="2"/>
      <c r="F35" s="2"/>
      <c r="G35" s="2"/>
      <c r="H35" s="2"/>
      <c r="I35" s="38"/>
    </row>
    <row r="36" spans="1:12" ht="14.1" customHeight="1" x14ac:dyDescent="0.3">
      <c r="A36" s="2" t="s">
        <v>240</v>
      </c>
      <c r="B36" s="77"/>
      <c r="C36" s="77"/>
      <c r="D36" s="2"/>
      <c r="E36" s="2"/>
      <c r="F36" s="2"/>
      <c r="G36" s="2"/>
      <c r="H36" s="2"/>
      <c r="I36" s="38"/>
    </row>
    <row r="37" spans="1:12" ht="6.9" customHeight="1" x14ac:dyDescent="0.3">
      <c r="A37" s="128"/>
      <c r="B37" s="128"/>
      <c r="C37" s="128"/>
      <c r="D37" s="128"/>
      <c r="E37" s="128"/>
      <c r="F37" s="128"/>
      <c r="G37" s="128"/>
      <c r="H37" s="128"/>
      <c r="I37" s="38"/>
      <c r="L37" t="s">
        <v>36</v>
      </c>
    </row>
    <row r="38" spans="1:12" x14ac:dyDescent="0.3">
      <c r="A38" s="2" t="s">
        <v>235</v>
      </c>
      <c r="B38" s="128"/>
      <c r="C38" s="128"/>
      <c r="D38" s="128"/>
      <c r="E38" s="128"/>
      <c r="F38" s="128"/>
      <c r="G38" s="128"/>
      <c r="H38" s="128"/>
      <c r="I38" s="35"/>
    </row>
  </sheetData>
  <mergeCells count="2">
    <mergeCell ref="B5:H5"/>
    <mergeCell ref="B28:H28"/>
  </mergeCells>
  <pageMargins left="0.7" right="0.7" top="0.75" bottom="0.75" header="0.3" footer="0.3"/>
  <pageSetup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5"/>
  <sheetViews>
    <sheetView showGridLines="0" workbookViewId="0"/>
  </sheetViews>
  <sheetFormatPr defaultRowHeight="14.4" x14ac:dyDescent="0.3"/>
  <cols>
    <col min="1" max="1" width="23.44140625" customWidth="1"/>
    <col min="2" max="5" width="12.6640625" customWidth="1"/>
  </cols>
  <sheetData>
    <row r="1" spans="1:7" x14ac:dyDescent="0.3">
      <c r="A1" s="54" t="s">
        <v>192</v>
      </c>
      <c r="B1" s="54"/>
      <c r="C1" s="54"/>
      <c r="D1" s="54"/>
      <c r="E1" s="54"/>
      <c r="F1" s="38"/>
      <c r="G1" s="3"/>
    </row>
    <row r="2" spans="1:7" x14ac:dyDescent="0.3">
      <c r="A2" s="2"/>
      <c r="B2" s="60" t="s">
        <v>212</v>
      </c>
      <c r="C2" s="60" t="s">
        <v>213</v>
      </c>
      <c r="D2" s="60" t="s">
        <v>214</v>
      </c>
      <c r="E2" s="60" t="s">
        <v>214</v>
      </c>
      <c r="F2" s="38"/>
      <c r="G2" s="3"/>
    </row>
    <row r="3" spans="1:7" x14ac:dyDescent="0.3">
      <c r="A3" s="80" t="s">
        <v>1</v>
      </c>
      <c r="B3" s="54">
        <v>2022</v>
      </c>
      <c r="C3" s="54">
        <v>2022</v>
      </c>
      <c r="D3" s="54">
        <v>2023</v>
      </c>
      <c r="E3" s="54">
        <v>2022</v>
      </c>
      <c r="F3" s="38"/>
      <c r="G3" s="3"/>
    </row>
    <row r="4" spans="1:7" ht="9" customHeight="1" x14ac:dyDescent="0.3">
      <c r="A4" s="2"/>
      <c r="B4" s="60"/>
      <c r="C4" s="60"/>
      <c r="D4" s="60"/>
      <c r="E4" s="60"/>
      <c r="F4" s="38"/>
      <c r="G4" s="3"/>
    </row>
    <row r="5" spans="1:7" x14ac:dyDescent="0.3">
      <c r="A5" s="2"/>
      <c r="B5" s="137" t="s">
        <v>45</v>
      </c>
      <c r="C5" s="137"/>
      <c r="D5" s="137"/>
      <c r="E5" s="137"/>
      <c r="F5" s="38"/>
      <c r="G5" s="3"/>
    </row>
    <row r="6" spans="1:7" x14ac:dyDescent="0.3">
      <c r="A6" s="2" t="s">
        <v>46</v>
      </c>
      <c r="B6" s="2"/>
      <c r="C6" s="2"/>
      <c r="D6" s="2"/>
      <c r="E6" s="2"/>
      <c r="F6" s="38"/>
      <c r="G6" s="3"/>
    </row>
    <row r="7" spans="1:7" x14ac:dyDescent="0.3">
      <c r="A7" s="2" t="s">
        <v>47</v>
      </c>
      <c r="B7" s="63">
        <v>4800</v>
      </c>
      <c r="C7" s="63">
        <v>9137</v>
      </c>
      <c r="D7" s="63">
        <v>12041</v>
      </c>
      <c r="E7" s="63">
        <v>13651</v>
      </c>
      <c r="F7" s="5"/>
      <c r="G7" s="3"/>
    </row>
    <row r="8" spans="1:7" x14ac:dyDescent="0.3">
      <c r="A8" s="2" t="s">
        <v>48</v>
      </c>
      <c r="B8" s="74">
        <v>5167</v>
      </c>
      <c r="C8" s="74">
        <v>3622</v>
      </c>
      <c r="D8" s="74">
        <v>1143</v>
      </c>
      <c r="E8" s="74">
        <v>1963</v>
      </c>
      <c r="F8" s="6"/>
      <c r="G8" s="3"/>
    </row>
    <row r="9" spans="1:7" x14ac:dyDescent="0.3">
      <c r="A9" s="2" t="s">
        <v>49</v>
      </c>
      <c r="B9" s="70">
        <v>0.6</v>
      </c>
      <c r="C9" s="70">
        <v>0.7</v>
      </c>
      <c r="D9" s="70">
        <v>0.7</v>
      </c>
      <c r="E9" s="70">
        <v>2.9</v>
      </c>
      <c r="F9" s="4"/>
      <c r="G9" s="3"/>
    </row>
    <row r="10" spans="1:7" ht="10.5" customHeight="1" x14ac:dyDescent="0.3">
      <c r="A10" s="2"/>
      <c r="B10" s="2"/>
      <c r="C10" s="2"/>
      <c r="D10" s="2"/>
      <c r="E10" s="69"/>
      <c r="F10" s="38"/>
      <c r="G10" s="3"/>
    </row>
    <row r="11" spans="1:7" x14ac:dyDescent="0.3">
      <c r="A11" s="2"/>
      <c r="B11" s="136" t="s">
        <v>51</v>
      </c>
      <c r="C11" s="136"/>
      <c r="D11" s="136"/>
      <c r="E11" s="136"/>
      <c r="F11" s="38"/>
      <c r="G11" s="3"/>
    </row>
    <row r="12" spans="1:7" x14ac:dyDescent="0.3">
      <c r="A12" s="2" t="s">
        <v>52</v>
      </c>
      <c r="B12" s="2"/>
      <c r="C12" s="2"/>
      <c r="D12" s="2"/>
      <c r="E12" s="2"/>
      <c r="F12" s="38"/>
      <c r="G12" s="3"/>
    </row>
    <row r="13" spans="1:7" x14ac:dyDescent="0.3">
      <c r="A13" s="2" t="s">
        <v>53</v>
      </c>
      <c r="B13" s="72">
        <v>473.8</v>
      </c>
      <c r="C13" s="72">
        <v>613.4</v>
      </c>
      <c r="D13" s="72">
        <v>538.6</v>
      </c>
      <c r="E13" s="72">
        <v>444.5</v>
      </c>
      <c r="F13" s="38"/>
      <c r="G13" s="3"/>
    </row>
    <row r="14" spans="1:7" x14ac:dyDescent="0.3">
      <c r="A14" s="2" t="s">
        <v>54</v>
      </c>
      <c r="B14" s="70">
        <v>197.7</v>
      </c>
      <c r="C14" s="70">
        <v>321.60000000000002</v>
      </c>
      <c r="D14" s="70">
        <v>229.7</v>
      </c>
      <c r="E14" s="70">
        <v>228.8</v>
      </c>
      <c r="F14" s="38"/>
      <c r="G14" s="3"/>
    </row>
    <row r="15" spans="1:7" x14ac:dyDescent="0.3">
      <c r="A15" s="2" t="s">
        <v>55</v>
      </c>
      <c r="B15" s="70">
        <v>276</v>
      </c>
      <c r="C15" s="70">
        <v>291.8</v>
      </c>
      <c r="D15" s="70">
        <v>308.89999999999998</v>
      </c>
      <c r="E15" s="70">
        <v>215.7</v>
      </c>
      <c r="F15" s="38"/>
      <c r="G15" s="3"/>
    </row>
    <row r="16" spans="1:7" x14ac:dyDescent="0.3">
      <c r="A16" s="2" t="s">
        <v>56</v>
      </c>
      <c r="B16" s="72">
        <v>5591.9</v>
      </c>
      <c r="C16" s="72">
        <v>6205.3</v>
      </c>
      <c r="D16" s="72">
        <v>538.6</v>
      </c>
      <c r="E16" s="72">
        <v>444.5</v>
      </c>
      <c r="F16" s="38"/>
      <c r="G16" s="3"/>
    </row>
    <row r="17" spans="1:7" ht="14.25" customHeight="1" x14ac:dyDescent="0.3">
      <c r="A17" s="2"/>
      <c r="B17" s="2"/>
      <c r="C17" s="2"/>
      <c r="D17" s="2"/>
      <c r="E17" s="2"/>
      <c r="F17" s="38"/>
      <c r="G17" s="3"/>
    </row>
    <row r="18" spans="1:7" ht="10.5" customHeight="1" x14ac:dyDescent="0.3">
      <c r="A18" s="2" t="s">
        <v>57</v>
      </c>
      <c r="B18" s="70">
        <v>51.4</v>
      </c>
      <c r="C18" s="70">
        <v>53.4</v>
      </c>
      <c r="D18" s="70">
        <v>68.5</v>
      </c>
      <c r="E18" s="70">
        <v>54.1</v>
      </c>
      <c r="F18" s="38"/>
      <c r="G18" s="3"/>
    </row>
    <row r="19" spans="1:7" x14ac:dyDescent="0.3">
      <c r="A19" s="2" t="s">
        <v>56</v>
      </c>
      <c r="B19" s="70">
        <v>1252.9000000000001</v>
      </c>
      <c r="C19" s="70">
        <v>1306.3</v>
      </c>
      <c r="D19" s="70">
        <v>68.5</v>
      </c>
      <c r="E19" s="72">
        <v>54.1</v>
      </c>
      <c r="F19" s="38"/>
      <c r="G19" s="3"/>
    </row>
    <row r="20" spans="1:7" x14ac:dyDescent="0.3">
      <c r="A20" s="2" t="s">
        <v>58</v>
      </c>
      <c r="B20" s="72">
        <v>0</v>
      </c>
      <c r="C20" s="72">
        <v>0</v>
      </c>
      <c r="D20" s="72">
        <v>0</v>
      </c>
      <c r="E20" s="72">
        <v>0</v>
      </c>
      <c r="F20" s="38"/>
      <c r="G20" s="3"/>
    </row>
    <row r="21" spans="1:7" x14ac:dyDescent="0.3">
      <c r="A21" s="54" t="s">
        <v>56</v>
      </c>
      <c r="B21" s="75">
        <v>7</v>
      </c>
      <c r="C21" s="75">
        <v>7</v>
      </c>
      <c r="D21" s="75">
        <v>0</v>
      </c>
      <c r="E21" s="75">
        <v>0</v>
      </c>
      <c r="F21" s="38"/>
      <c r="G21" s="3"/>
    </row>
    <row r="22" spans="1:7" ht="3.9" customHeight="1" x14ac:dyDescent="0.3">
      <c r="A22" s="2"/>
      <c r="B22" s="70"/>
      <c r="C22" s="70"/>
      <c r="D22" s="70"/>
      <c r="E22" s="70"/>
      <c r="F22" s="38"/>
      <c r="G22" s="3"/>
    </row>
    <row r="23" spans="1:7" ht="14.1" customHeight="1" x14ac:dyDescent="0.3">
      <c r="A23" s="2" t="s">
        <v>199</v>
      </c>
      <c r="B23" s="123"/>
      <c r="C23" s="123"/>
      <c r="D23" s="2"/>
      <c r="E23" s="123"/>
      <c r="F23" s="38"/>
      <c r="G23" s="3"/>
    </row>
    <row r="24" spans="1:7" ht="6.9" customHeight="1" x14ac:dyDescent="0.3">
      <c r="A24" s="2"/>
      <c r="B24" s="123"/>
      <c r="C24" s="123"/>
      <c r="D24" s="2"/>
      <c r="E24" s="2"/>
      <c r="F24" s="38"/>
      <c r="G24" s="18"/>
    </row>
    <row r="25" spans="1:7" ht="14.1" customHeight="1" x14ac:dyDescent="0.3">
      <c r="A25" s="2" t="s">
        <v>241</v>
      </c>
      <c r="B25" s="123"/>
      <c r="C25" s="123"/>
      <c r="D25" s="2"/>
      <c r="E25" s="123"/>
      <c r="F25" s="38"/>
      <c r="G25" s="3"/>
    </row>
    <row r="26" spans="1:7" ht="14.1" customHeight="1" x14ac:dyDescent="0.3">
      <c r="A26" s="81" t="s">
        <v>242</v>
      </c>
      <c r="B26" s="81"/>
      <c r="C26" s="81"/>
      <c r="D26" s="81"/>
      <c r="E26" s="81"/>
      <c r="F26" s="38"/>
      <c r="G26" s="3"/>
    </row>
    <row r="27" spans="1:7" ht="6.9" customHeight="1" x14ac:dyDescent="0.3">
      <c r="A27" s="123"/>
      <c r="B27" s="123"/>
      <c r="C27" s="123"/>
      <c r="D27" s="2"/>
      <c r="E27" s="123"/>
      <c r="F27" s="38"/>
      <c r="G27" s="3"/>
    </row>
    <row r="28" spans="1:7" ht="14.1" customHeight="1" x14ac:dyDescent="0.3">
      <c r="A28" s="2" t="s">
        <v>235</v>
      </c>
      <c r="B28" s="123"/>
      <c r="C28" s="123"/>
      <c r="D28" s="2"/>
      <c r="E28" s="123"/>
      <c r="F28" s="34"/>
    </row>
    <row r="29" spans="1:7" x14ac:dyDescent="0.3">
      <c r="A29" s="4"/>
      <c r="B29" s="138"/>
      <c r="C29" s="138"/>
      <c r="D29" s="138"/>
      <c r="E29" s="138"/>
      <c r="F29" s="9"/>
    </row>
    <row r="30" spans="1:7" x14ac:dyDescent="0.3">
      <c r="A30" s="4"/>
      <c r="B30" s="4"/>
      <c r="C30" s="4"/>
      <c r="D30" s="4"/>
      <c r="E30" s="4"/>
      <c r="F30" s="9"/>
    </row>
    <row r="31" spans="1:7" x14ac:dyDescent="0.3">
      <c r="A31" s="4"/>
      <c r="B31" s="6"/>
      <c r="C31" s="6"/>
      <c r="D31" s="6"/>
      <c r="E31" s="6"/>
      <c r="F31" s="9"/>
    </row>
    <row r="32" spans="1:7" x14ac:dyDescent="0.3">
      <c r="A32" s="4"/>
      <c r="B32" s="6"/>
      <c r="C32" s="6"/>
      <c r="D32" s="6"/>
      <c r="E32" s="6"/>
      <c r="F32" s="9"/>
    </row>
    <row r="33" spans="1:6" x14ac:dyDescent="0.3">
      <c r="A33" s="4"/>
      <c r="B33" s="6"/>
      <c r="C33" s="6"/>
      <c r="D33" s="6"/>
      <c r="E33" s="6"/>
      <c r="F33" s="9"/>
    </row>
    <row r="34" spans="1:6" x14ac:dyDescent="0.3">
      <c r="A34" s="4"/>
      <c r="B34" s="15"/>
      <c r="C34" s="15"/>
      <c r="D34" s="15"/>
      <c r="E34" s="15"/>
      <c r="F34" s="9"/>
    </row>
    <row r="35" spans="1:6" x14ac:dyDescent="0.3">
      <c r="A35" s="4"/>
      <c r="B35" s="4"/>
      <c r="C35" s="4"/>
      <c r="D35" s="4"/>
      <c r="E35" s="9"/>
      <c r="F35" s="9"/>
    </row>
    <row r="36" spans="1:6" x14ac:dyDescent="0.3">
      <c r="A36" s="4"/>
      <c r="B36" s="6"/>
      <c r="C36" s="6"/>
      <c r="D36" s="6"/>
      <c r="E36" s="6"/>
      <c r="F36" s="9"/>
    </row>
    <row r="37" spans="1:6" x14ac:dyDescent="0.3">
      <c r="A37" s="4"/>
      <c r="B37" s="19"/>
      <c r="C37" s="19"/>
      <c r="D37" s="19"/>
      <c r="E37" s="19"/>
      <c r="F37" s="9"/>
    </row>
    <row r="38" spans="1:6" x14ac:dyDescent="0.3">
      <c r="A38" s="4"/>
      <c r="B38" s="15"/>
      <c r="C38" s="15"/>
      <c r="D38" s="15"/>
      <c r="E38" s="6"/>
      <c r="F38" s="9"/>
    </row>
    <row r="39" spans="1:6" x14ac:dyDescent="0.3">
      <c r="A39" s="4"/>
      <c r="B39" s="6"/>
      <c r="C39" s="6"/>
      <c r="D39" s="6"/>
      <c r="E39" s="6"/>
      <c r="F39" s="9"/>
    </row>
    <row r="40" spans="1:6" ht="9.75" customHeight="1" x14ac:dyDescent="0.3">
      <c r="A40" s="4"/>
      <c r="B40" s="9"/>
      <c r="C40" s="9"/>
      <c r="D40" s="4"/>
      <c r="E40" s="9"/>
      <c r="F40" s="9"/>
    </row>
    <row r="41" spans="1:6" ht="10.5" customHeight="1" x14ac:dyDescent="0.3">
      <c r="A41" s="4"/>
      <c r="B41" s="9"/>
      <c r="C41" s="9"/>
      <c r="D41" s="4"/>
      <c r="E41" s="9"/>
      <c r="F41" s="9"/>
    </row>
    <row r="42" spans="1:6" ht="3.75" customHeight="1" x14ac:dyDescent="0.3">
      <c r="A42" s="9"/>
      <c r="B42" s="9"/>
      <c r="C42" s="9"/>
      <c r="D42" s="4"/>
      <c r="E42" s="9"/>
      <c r="F42" s="9"/>
    </row>
    <row r="43" spans="1:6" ht="25.5" customHeight="1" x14ac:dyDescent="0.3">
      <c r="A43" s="139"/>
      <c r="B43" s="139"/>
      <c r="C43" s="139"/>
      <c r="D43" s="139"/>
      <c r="E43" s="139"/>
      <c r="F43" s="9"/>
    </row>
    <row r="44" spans="1:6" x14ac:dyDescent="0.3">
      <c r="A44" s="4"/>
      <c r="B44" s="9"/>
      <c r="C44" s="9"/>
      <c r="D44" s="4"/>
      <c r="E44" s="9"/>
      <c r="F44" s="9"/>
    </row>
    <row r="45" spans="1:6" x14ac:dyDescent="0.3">
      <c r="D45" s="2"/>
    </row>
  </sheetData>
  <mergeCells count="4">
    <mergeCell ref="B5:E5"/>
    <mergeCell ref="B29:E29"/>
    <mergeCell ref="A43:E43"/>
    <mergeCell ref="B11:E1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50"/>
  <sheetViews>
    <sheetView showGridLines="0" workbookViewId="0"/>
  </sheetViews>
  <sheetFormatPr defaultRowHeight="14.4" x14ac:dyDescent="0.3"/>
  <cols>
    <col min="1" max="1" width="25.77734375" customWidth="1"/>
    <col min="2" max="5" width="13.109375" customWidth="1"/>
  </cols>
  <sheetData>
    <row r="1" spans="1:6" x14ac:dyDescent="0.3">
      <c r="A1" s="82" t="s">
        <v>193</v>
      </c>
      <c r="B1" s="2"/>
      <c r="C1" s="2"/>
      <c r="D1" s="2"/>
      <c r="E1" s="2"/>
      <c r="F1" s="38"/>
    </row>
    <row r="2" spans="1:6" x14ac:dyDescent="0.3">
      <c r="A2" s="83"/>
      <c r="B2" s="84" t="s">
        <v>212</v>
      </c>
      <c r="C2" s="84" t="s">
        <v>213</v>
      </c>
      <c r="D2" s="84" t="s">
        <v>214</v>
      </c>
      <c r="E2" s="84" t="s">
        <v>214</v>
      </c>
      <c r="F2" s="38"/>
    </row>
    <row r="3" spans="1:6" x14ac:dyDescent="0.3">
      <c r="A3" s="56" t="s">
        <v>1</v>
      </c>
      <c r="B3" s="85">
        <v>2022</v>
      </c>
      <c r="C3" s="85">
        <v>2022</v>
      </c>
      <c r="D3" s="85">
        <v>2023</v>
      </c>
      <c r="E3" s="85">
        <v>2022</v>
      </c>
      <c r="F3" s="4"/>
    </row>
    <row r="4" spans="1:6" x14ac:dyDescent="0.3">
      <c r="A4" s="59"/>
      <c r="B4" s="60"/>
      <c r="C4" s="60"/>
      <c r="D4" s="2"/>
      <c r="E4" s="60"/>
      <c r="F4" s="38"/>
    </row>
    <row r="5" spans="1:6" x14ac:dyDescent="0.3">
      <c r="A5" s="2"/>
      <c r="B5" s="140" t="s">
        <v>45</v>
      </c>
      <c r="C5" s="140"/>
      <c r="D5" s="140"/>
      <c r="E5" s="140"/>
      <c r="F5" s="20"/>
    </row>
    <row r="6" spans="1:6" x14ac:dyDescent="0.3">
      <c r="A6" s="2" t="s">
        <v>46</v>
      </c>
      <c r="B6" s="86"/>
      <c r="C6" s="86"/>
      <c r="D6" s="86"/>
      <c r="E6" s="86"/>
      <c r="F6" s="20"/>
    </row>
    <row r="7" spans="1:6" x14ac:dyDescent="0.3">
      <c r="A7" s="2" t="s">
        <v>59</v>
      </c>
      <c r="B7" s="60">
        <v>166</v>
      </c>
      <c r="C7" s="60">
        <v>129</v>
      </c>
      <c r="D7" s="60">
        <v>174</v>
      </c>
      <c r="E7" s="60">
        <v>205</v>
      </c>
      <c r="F7" s="20"/>
    </row>
    <row r="8" spans="1:6" x14ac:dyDescent="0.3">
      <c r="A8" s="2" t="s">
        <v>60</v>
      </c>
      <c r="B8" s="63">
        <v>765</v>
      </c>
      <c r="C8" s="63">
        <v>894</v>
      </c>
      <c r="D8" s="63">
        <v>1068</v>
      </c>
      <c r="E8" s="63">
        <v>1248</v>
      </c>
      <c r="F8" s="20"/>
    </row>
    <row r="9" spans="1:6" x14ac:dyDescent="0.3">
      <c r="A9" s="2" t="s">
        <v>61</v>
      </c>
      <c r="B9" s="69">
        <v>7.5</v>
      </c>
      <c r="C9" s="69">
        <v>5.9</v>
      </c>
      <c r="D9" s="69">
        <v>7.9</v>
      </c>
      <c r="E9" s="69">
        <v>9.6999999999999993</v>
      </c>
      <c r="F9" s="20"/>
    </row>
    <row r="10" spans="1:6" x14ac:dyDescent="0.3">
      <c r="A10" s="2"/>
      <c r="B10" s="60"/>
      <c r="C10" s="60"/>
      <c r="D10" s="60"/>
      <c r="E10" s="60"/>
      <c r="F10" s="20"/>
    </row>
    <row r="11" spans="1:6" x14ac:dyDescent="0.3">
      <c r="A11" s="2" t="s">
        <v>62</v>
      </c>
      <c r="B11" s="60">
        <v>165</v>
      </c>
      <c r="C11" s="60">
        <v>129</v>
      </c>
      <c r="D11" s="60">
        <v>173</v>
      </c>
      <c r="E11" s="60">
        <v>203</v>
      </c>
      <c r="F11" s="20"/>
    </row>
    <row r="12" spans="1:6" x14ac:dyDescent="0.3">
      <c r="A12" s="2" t="s">
        <v>60</v>
      </c>
      <c r="B12" s="63">
        <v>762</v>
      </c>
      <c r="C12" s="63">
        <v>891</v>
      </c>
      <c r="D12" s="63">
        <v>1064</v>
      </c>
      <c r="E12" s="63">
        <v>1240</v>
      </c>
      <c r="F12" s="20"/>
    </row>
    <row r="13" spans="1:6" x14ac:dyDescent="0.3">
      <c r="A13" s="2" t="s">
        <v>61</v>
      </c>
      <c r="B13" s="60">
        <v>7.5</v>
      </c>
      <c r="C13" s="60">
        <v>5.9</v>
      </c>
      <c r="D13" s="60">
        <v>7.9</v>
      </c>
      <c r="E13" s="60">
        <v>9.6999999999999993</v>
      </c>
      <c r="F13" s="20"/>
    </row>
    <row r="14" spans="1:6" x14ac:dyDescent="0.3">
      <c r="A14" s="2"/>
      <c r="B14" s="123"/>
      <c r="C14" s="123"/>
      <c r="D14" s="123"/>
      <c r="E14" s="123"/>
      <c r="F14" s="38"/>
    </row>
    <row r="15" spans="1:6" x14ac:dyDescent="0.3">
      <c r="A15" s="2" t="s">
        <v>63</v>
      </c>
      <c r="B15" s="63">
        <v>652</v>
      </c>
      <c r="C15" s="63">
        <v>566</v>
      </c>
      <c r="D15" s="63">
        <v>854</v>
      </c>
      <c r="E15" s="63">
        <v>1044</v>
      </c>
      <c r="F15" s="40"/>
    </row>
    <row r="16" spans="1:6" x14ac:dyDescent="0.3">
      <c r="A16" s="2" t="s">
        <v>60</v>
      </c>
      <c r="B16" s="63">
        <v>3462</v>
      </c>
      <c r="C16" s="63">
        <v>4028</v>
      </c>
      <c r="D16" s="63">
        <v>4881</v>
      </c>
      <c r="E16" s="63">
        <v>4197</v>
      </c>
      <c r="F16" s="40"/>
    </row>
    <row r="17" spans="1:6" x14ac:dyDescent="0.3">
      <c r="A17" s="2" t="s">
        <v>64</v>
      </c>
      <c r="B17" s="63">
        <v>61</v>
      </c>
      <c r="C17" s="63">
        <v>37</v>
      </c>
      <c r="D17" s="63">
        <v>58</v>
      </c>
      <c r="E17" s="63">
        <v>668</v>
      </c>
      <c r="F17" s="41"/>
    </row>
    <row r="18" spans="1:6" x14ac:dyDescent="0.3">
      <c r="A18" s="2" t="s">
        <v>60</v>
      </c>
      <c r="B18" s="63">
        <v>1202</v>
      </c>
      <c r="C18" s="63">
        <v>1239</v>
      </c>
      <c r="D18" s="63">
        <v>1298</v>
      </c>
      <c r="E18" s="63">
        <v>1822</v>
      </c>
      <c r="F18" s="41"/>
    </row>
    <row r="19" spans="1:6" ht="8.25" customHeight="1" x14ac:dyDescent="0.3">
      <c r="A19" s="2"/>
      <c r="B19" s="2"/>
      <c r="C19" s="2"/>
      <c r="D19" s="2"/>
      <c r="E19" s="2"/>
      <c r="F19" s="41"/>
    </row>
    <row r="20" spans="1:6" x14ac:dyDescent="0.3">
      <c r="A20" s="2" t="s">
        <v>65</v>
      </c>
      <c r="B20" s="69">
        <v>12.4</v>
      </c>
      <c r="C20" s="69">
        <v>23.1</v>
      </c>
      <c r="D20" s="69">
        <v>25.5</v>
      </c>
      <c r="E20" s="69">
        <v>47.4</v>
      </c>
      <c r="F20" s="41"/>
    </row>
    <row r="21" spans="1:6" x14ac:dyDescent="0.3">
      <c r="A21" s="2" t="s">
        <v>60</v>
      </c>
      <c r="B21" s="69">
        <v>35.200000000000003</v>
      </c>
      <c r="C21" s="69">
        <v>58.3</v>
      </c>
      <c r="D21" s="69">
        <v>83.8</v>
      </c>
      <c r="E21" s="69">
        <v>199.4</v>
      </c>
      <c r="F21" s="41"/>
    </row>
    <row r="22" spans="1:6" x14ac:dyDescent="0.3">
      <c r="A22" s="2" t="s">
        <v>64</v>
      </c>
      <c r="B22" s="69">
        <v>0.2</v>
      </c>
      <c r="C22" s="69">
        <v>0</v>
      </c>
      <c r="D22" s="69">
        <v>2.5</v>
      </c>
      <c r="E22" s="69">
        <v>5.7</v>
      </c>
      <c r="F22" s="41"/>
    </row>
    <row r="23" spans="1:6" x14ac:dyDescent="0.3">
      <c r="A23" s="2" t="s">
        <v>60</v>
      </c>
      <c r="B23" s="69">
        <v>1.1000000000000001</v>
      </c>
      <c r="C23" s="69">
        <v>1.1000000000000001</v>
      </c>
      <c r="D23" s="69">
        <v>3.6</v>
      </c>
      <c r="E23" s="69">
        <v>11.2</v>
      </c>
      <c r="F23" s="41"/>
    </row>
    <row r="24" spans="1:6" x14ac:dyDescent="0.3">
      <c r="A24" s="2"/>
      <c r="B24" s="2"/>
      <c r="C24" s="2"/>
      <c r="D24" s="2"/>
      <c r="E24" s="2"/>
      <c r="F24" s="41"/>
    </row>
    <row r="25" spans="1:6" x14ac:dyDescent="0.3">
      <c r="A25" s="2"/>
      <c r="B25" s="142" t="s">
        <v>51</v>
      </c>
      <c r="C25" s="142"/>
      <c r="D25" s="142"/>
      <c r="E25" s="142"/>
      <c r="F25" s="4"/>
    </row>
    <row r="26" spans="1:6" x14ac:dyDescent="0.3">
      <c r="A26" s="2" t="s">
        <v>52</v>
      </c>
      <c r="B26" s="2"/>
      <c r="C26" s="2"/>
      <c r="D26" s="2"/>
      <c r="E26" s="2"/>
      <c r="F26" s="38"/>
    </row>
    <row r="27" spans="1:6" x14ac:dyDescent="0.3">
      <c r="A27" s="2" t="s">
        <v>67</v>
      </c>
      <c r="B27" s="21">
        <v>607.4</v>
      </c>
      <c r="C27" s="21">
        <v>229.2</v>
      </c>
      <c r="D27" s="21">
        <v>528.79999999999995</v>
      </c>
      <c r="E27" s="21">
        <v>576.9</v>
      </c>
      <c r="F27" s="38"/>
    </row>
    <row r="28" spans="1:6" x14ac:dyDescent="0.3">
      <c r="A28" s="2" t="s">
        <v>66</v>
      </c>
      <c r="B28" s="21">
        <v>7073.6</v>
      </c>
      <c r="C28" s="21">
        <v>7302.8</v>
      </c>
      <c r="D28" s="21">
        <v>528.79999999999995</v>
      </c>
      <c r="E28" s="21">
        <v>576.9</v>
      </c>
      <c r="F28" s="38"/>
    </row>
    <row r="29" spans="1:6" x14ac:dyDescent="0.3">
      <c r="A29" s="2" t="s">
        <v>68</v>
      </c>
      <c r="B29" s="69">
        <v>39.299999999999997</v>
      </c>
      <c r="C29" s="69">
        <v>65.3</v>
      </c>
      <c r="D29" s="69">
        <v>26.6</v>
      </c>
      <c r="E29" s="69">
        <v>83.4</v>
      </c>
      <c r="F29" s="38"/>
    </row>
    <row r="30" spans="1:6" x14ac:dyDescent="0.3">
      <c r="A30" s="2" t="s">
        <v>66</v>
      </c>
      <c r="B30" s="69">
        <v>689.2</v>
      </c>
      <c r="C30" s="69">
        <v>754.5</v>
      </c>
      <c r="D30" s="69">
        <v>26.6</v>
      </c>
      <c r="E30" s="69">
        <v>83.4</v>
      </c>
      <c r="F30" s="38"/>
    </row>
    <row r="31" spans="1:6" x14ac:dyDescent="0.3">
      <c r="A31" s="2" t="s">
        <v>69</v>
      </c>
      <c r="B31" s="69">
        <v>40.799999999999997</v>
      </c>
      <c r="C31" s="69">
        <v>51.3</v>
      </c>
      <c r="D31" s="69">
        <v>44.1</v>
      </c>
      <c r="E31" s="69">
        <v>0</v>
      </c>
      <c r="F31" s="38"/>
    </row>
    <row r="32" spans="1:6" x14ac:dyDescent="0.3">
      <c r="A32" s="54" t="s">
        <v>66</v>
      </c>
      <c r="B32" s="87">
        <v>283.10000000000002</v>
      </c>
      <c r="C32" s="87">
        <v>334.4</v>
      </c>
      <c r="D32" s="87">
        <v>44.1</v>
      </c>
      <c r="E32" s="87">
        <v>0</v>
      </c>
      <c r="F32" s="38"/>
    </row>
    <row r="33" spans="1:6" ht="3.9" customHeight="1" x14ac:dyDescent="0.3">
      <c r="A33" s="2"/>
      <c r="B33" s="63"/>
      <c r="C33" s="63"/>
      <c r="D33" s="63"/>
      <c r="E33" s="63"/>
      <c r="F33" s="5"/>
    </row>
    <row r="34" spans="1:6" ht="14.1" customHeight="1" x14ac:dyDescent="0.3">
      <c r="A34" s="2" t="s">
        <v>34</v>
      </c>
      <c r="B34" s="22"/>
      <c r="C34" s="22"/>
      <c r="D34" s="2"/>
      <c r="E34" s="2"/>
      <c r="F34" s="38"/>
    </row>
    <row r="35" spans="1:6" ht="14.1" customHeight="1" x14ac:dyDescent="0.3">
      <c r="A35" s="2" t="s">
        <v>70</v>
      </c>
      <c r="B35" s="123"/>
      <c r="C35" s="123"/>
      <c r="D35" s="123"/>
      <c r="E35" s="123"/>
      <c r="F35" s="42"/>
    </row>
    <row r="36" spans="1:6" ht="6.9" customHeight="1" x14ac:dyDescent="0.3">
      <c r="A36" s="2"/>
      <c r="B36" s="123"/>
      <c r="C36" s="123"/>
      <c r="D36" s="123"/>
      <c r="E36" s="123"/>
      <c r="F36" s="42"/>
    </row>
    <row r="37" spans="1:6" ht="14.1" customHeight="1" x14ac:dyDescent="0.3">
      <c r="A37" s="2" t="s">
        <v>243</v>
      </c>
      <c r="B37" s="129"/>
      <c r="C37" s="129"/>
      <c r="D37" s="129"/>
      <c r="E37" s="129"/>
      <c r="F37" s="38"/>
    </row>
    <row r="38" spans="1:6" ht="14.1" customHeight="1" x14ac:dyDescent="0.3">
      <c r="A38" s="2" t="s">
        <v>244</v>
      </c>
      <c r="B38" s="88"/>
      <c r="C38" s="88"/>
      <c r="D38" s="88"/>
      <c r="E38" s="88"/>
      <c r="F38" s="43"/>
    </row>
    <row r="39" spans="1:6" ht="6.9" customHeight="1" x14ac:dyDescent="0.3">
      <c r="A39" s="2"/>
      <c r="B39" s="88"/>
      <c r="C39" s="88"/>
      <c r="D39" s="88"/>
      <c r="E39" s="88"/>
      <c r="F39" s="43"/>
    </row>
    <row r="40" spans="1:6" ht="14.1" customHeight="1" x14ac:dyDescent="0.3">
      <c r="A40" s="2" t="s">
        <v>235</v>
      </c>
      <c r="B40" s="88"/>
      <c r="C40" s="88"/>
      <c r="D40" s="88"/>
      <c r="E40" s="88"/>
      <c r="F40" s="38"/>
    </row>
    <row r="41" spans="1:6" x14ac:dyDescent="0.3">
      <c r="A41" s="4"/>
      <c r="B41" s="27"/>
      <c r="C41" s="27"/>
      <c r="D41" s="27"/>
      <c r="E41" s="27"/>
      <c r="F41" s="43"/>
    </row>
    <row r="42" spans="1:6" x14ac:dyDescent="0.3">
      <c r="A42" s="4"/>
      <c r="B42" s="6"/>
      <c r="C42" s="21"/>
      <c r="D42" s="21"/>
      <c r="E42" s="15"/>
      <c r="F42" s="9"/>
    </row>
    <row r="43" spans="1:6" x14ac:dyDescent="0.3">
      <c r="A43" s="4"/>
      <c r="B43" s="6"/>
      <c r="C43" s="6"/>
      <c r="D43" s="6"/>
      <c r="E43" s="6"/>
      <c r="F43" s="9"/>
    </row>
    <row r="44" spans="1:6" x14ac:dyDescent="0.3">
      <c r="A44" s="4"/>
      <c r="B44" s="21"/>
      <c r="C44" s="21"/>
      <c r="D44" s="21"/>
      <c r="E44" s="15"/>
      <c r="F44" s="9"/>
    </row>
    <row r="45" spans="1:6" ht="3" customHeight="1" x14ac:dyDescent="0.3">
      <c r="A45" s="4"/>
      <c r="B45" s="5"/>
      <c r="C45" s="5"/>
      <c r="D45" s="5"/>
      <c r="E45" s="5"/>
      <c r="F45" s="5"/>
    </row>
    <row r="46" spans="1:6" ht="10.5" customHeight="1" x14ac:dyDescent="0.3">
      <c r="A46" s="4"/>
      <c r="B46" s="22"/>
      <c r="C46" s="22"/>
      <c r="D46" s="4"/>
      <c r="E46" s="4"/>
      <c r="F46" s="9"/>
    </row>
    <row r="47" spans="1:6" ht="13.5" customHeight="1" x14ac:dyDescent="0.3">
      <c r="A47" s="4"/>
      <c r="B47" s="22"/>
      <c r="C47" s="22"/>
      <c r="D47" s="4"/>
      <c r="E47" s="4"/>
      <c r="F47" s="9"/>
    </row>
    <row r="48" spans="1:6" ht="26.25" customHeight="1" x14ac:dyDescent="0.3">
      <c r="A48" s="141"/>
      <c r="B48" s="141"/>
      <c r="C48" s="141"/>
      <c r="D48" s="141"/>
      <c r="E48" s="141"/>
      <c r="F48" s="23"/>
    </row>
    <row r="49" spans="1:6" x14ac:dyDescent="0.3">
      <c r="A49" s="24"/>
      <c r="B49" s="25"/>
      <c r="C49" s="25"/>
      <c r="D49" s="26"/>
      <c r="E49" s="26"/>
      <c r="F49" s="9"/>
    </row>
    <row r="50" spans="1:6" x14ac:dyDescent="0.3">
      <c r="A50" s="4"/>
      <c r="B50" s="27"/>
      <c r="C50" s="27"/>
      <c r="D50" s="27"/>
      <c r="E50" s="27"/>
      <c r="F50" s="28"/>
    </row>
  </sheetData>
  <mergeCells count="3">
    <mergeCell ref="B5:E5"/>
    <mergeCell ref="A48:E48"/>
    <mergeCell ref="B25:E2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34"/>
  <sheetViews>
    <sheetView showGridLines="0" workbookViewId="0"/>
  </sheetViews>
  <sheetFormatPr defaultRowHeight="14.4" x14ac:dyDescent="0.3"/>
  <cols>
    <col min="1" max="1" width="26.6640625" customWidth="1"/>
    <col min="2" max="5" width="12.6640625" customWidth="1"/>
  </cols>
  <sheetData>
    <row r="1" spans="1:6" x14ac:dyDescent="0.3">
      <c r="A1" s="54" t="s">
        <v>194</v>
      </c>
      <c r="B1" s="47"/>
      <c r="C1" s="48"/>
      <c r="D1" s="54"/>
      <c r="E1" s="54"/>
      <c r="F1" s="38"/>
    </row>
    <row r="2" spans="1:6" x14ac:dyDescent="0.3">
      <c r="A2" s="2"/>
      <c r="B2" s="60" t="s">
        <v>213</v>
      </c>
      <c r="C2" s="60" t="s">
        <v>214</v>
      </c>
      <c r="D2" s="60" t="s">
        <v>215</v>
      </c>
      <c r="E2" s="60" t="s">
        <v>215</v>
      </c>
      <c r="F2" s="38"/>
    </row>
    <row r="3" spans="1:6" x14ac:dyDescent="0.3">
      <c r="A3" s="56" t="s">
        <v>1</v>
      </c>
      <c r="B3" s="54">
        <v>2022</v>
      </c>
      <c r="C3" s="54">
        <v>2023</v>
      </c>
      <c r="D3" s="54">
        <v>2023</v>
      </c>
      <c r="E3" s="54">
        <v>2022</v>
      </c>
      <c r="F3" s="38"/>
    </row>
    <row r="4" spans="1:6" x14ac:dyDescent="0.3">
      <c r="A4" s="59"/>
      <c r="B4" s="60"/>
      <c r="C4" s="60"/>
      <c r="D4" s="60"/>
      <c r="E4" s="60"/>
      <c r="F4" s="38"/>
    </row>
    <row r="5" spans="1:6" x14ac:dyDescent="0.3">
      <c r="A5" s="59"/>
      <c r="B5" s="136" t="s">
        <v>71</v>
      </c>
      <c r="C5" s="136"/>
      <c r="D5" s="136"/>
      <c r="E5" s="136"/>
      <c r="F5" s="38"/>
    </row>
    <row r="6" spans="1:6" x14ac:dyDescent="0.3">
      <c r="A6" s="2" t="s">
        <v>72</v>
      </c>
      <c r="B6" s="89"/>
      <c r="C6" s="2"/>
      <c r="D6" s="2"/>
      <c r="E6" s="2"/>
      <c r="F6" s="38"/>
    </row>
    <row r="7" spans="1:6" x14ac:dyDescent="0.3">
      <c r="A7" s="2" t="s">
        <v>73</v>
      </c>
      <c r="B7" s="79">
        <v>74.099999999999994</v>
      </c>
      <c r="C7" s="79">
        <v>73.790000000000006</v>
      </c>
      <c r="D7" s="79">
        <v>73.62</v>
      </c>
      <c r="E7" s="79">
        <v>115.52</v>
      </c>
      <c r="F7" s="38"/>
    </row>
    <row r="8" spans="1:6" x14ac:dyDescent="0.3">
      <c r="A8" s="2" t="s">
        <v>74</v>
      </c>
      <c r="B8" s="79">
        <v>82.35</v>
      </c>
      <c r="C8" s="79">
        <v>83.24</v>
      </c>
      <c r="D8" s="79">
        <v>82.07</v>
      </c>
      <c r="E8" s="79">
        <v>120.09</v>
      </c>
      <c r="F8" s="44"/>
    </row>
    <row r="9" spans="1:6" x14ac:dyDescent="0.3">
      <c r="A9" s="2" t="s">
        <v>75</v>
      </c>
      <c r="B9" s="79">
        <v>280</v>
      </c>
      <c r="C9" s="79">
        <v>265</v>
      </c>
      <c r="D9" s="79">
        <v>224.21</v>
      </c>
      <c r="E9" s="79">
        <v>300</v>
      </c>
      <c r="F9" s="44"/>
    </row>
    <row r="10" spans="1:6" x14ac:dyDescent="0.3">
      <c r="A10" s="2" t="s">
        <v>76</v>
      </c>
      <c r="B10" s="123"/>
      <c r="C10" s="123"/>
      <c r="D10" s="123"/>
      <c r="E10" s="123"/>
      <c r="F10" s="44"/>
    </row>
    <row r="11" spans="1:6" x14ac:dyDescent="0.3">
      <c r="A11" s="2" t="s">
        <v>77</v>
      </c>
      <c r="B11" s="90">
        <v>84.4</v>
      </c>
      <c r="C11" s="90">
        <v>80.2</v>
      </c>
      <c r="D11" s="90" t="s">
        <v>50</v>
      </c>
      <c r="E11" s="90">
        <v>98.6</v>
      </c>
      <c r="F11" s="44"/>
    </row>
    <row r="12" spans="1:6" x14ac:dyDescent="0.3">
      <c r="A12" s="89"/>
      <c r="B12" s="123"/>
      <c r="C12" s="123"/>
      <c r="D12" s="123"/>
      <c r="E12" s="123"/>
      <c r="F12" s="4"/>
    </row>
    <row r="13" spans="1:6" x14ac:dyDescent="0.3">
      <c r="A13" s="2" t="s">
        <v>78</v>
      </c>
      <c r="B13" s="123"/>
      <c r="C13" s="123"/>
      <c r="D13" s="123"/>
      <c r="E13" s="123"/>
      <c r="F13" s="4"/>
    </row>
    <row r="14" spans="1:6" x14ac:dyDescent="0.3">
      <c r="A14" s="2" t="s">
        <v>79</v>
      </c>
      <c r="B14" s="79">
        <v>101.9</v>
      </c>
      <c r="C14" s="79">
        <v>99.99</v>
      </c>
      <c r="D14" s="79">
        <v>99.26</v>
      </c>
      <c r="E14" s="79">
        <v>138.41</v>
      </c>
      <c r="F14" s="17"/>
    </row>
    <row r="15" spans="1:6" x14ac:dyDescent="0.3">
      <c r="A15" s="2" t="s">
        <v>80</v>
      </c>
      <c r="B15" s="79">
        <v>102.06</v>
      </c>
      <c r="C15" s="79">
        <v>100.56</v>
      </c>
      <c r="D15" s="79">
        <v>99.69</v>
      </c>
      <c r="E15" s="79">
        <v>141.31</v>
      </c>
      <c r="F15" s="17"/>
    </row>
    <row r="16" spans="1:6" x14ac:dyDescent="0.3">
      <c r="A16" s="2" t="s">
        <v>81</v>
      </c>
      <c r="B16" s="79">
        <v>101.56</v>
      </c>
      <c r="C16" s="79">
        <v>100.06</v>
      </c>
      <c r="D16" s="79">
        <v>99.19</v>
      </c>
      <c r="E16" s="79">
        <v>140.81</v>
      </c>
      <c r="F16" s="44"/>
    </row>
    <row r="17" spans="1:6" x14ac:dyDescent="0.3">
      <c r="A17" s="2" t="s">
        <v>82</v>
      </c>
      <c r="B17" s="90" t="s">
        <v>83</v>
      </c>
      <c r="C17" s="90" t="s">
        <v>83</v>
      </c>
      <c r="D17" s="90" t="s">
        <v>83</v>
      </c>
      <c r="E17" s="90" t="s">
        <v>83</v>
      </c>
      <c r="F17" s="44"/>
    </row>
    <row r="18" spans="1:6" x14ac:dyDescent="0.3">
      <c r="A18" s="2"/>
      <c r="B18" s="2"/>
      <c r="C18" s="2"/>
      <c r="D18" s="2"/>
      <c r="E18" s="91"/>
      <c r="F18" s="4"/>
    </row>
    <row r="19" spans="1:6" x14ac:dyDescent="0.3">
      <c r="A19" s="2"/>
      <c r="B19" s="136" t="s">
        <v>84</v>
      </c>
      <c r="C19" s="136"/>
      <c r="D19" s="136"/>
      <c r="E19" s="136"/>
      <c r="F19" s="4"/>
    </row>
    <row r="20" spans="1:6" x14ac:dyDescent="0.3">
      <c r="A20" s="2" t="s">
        <v>85</v>
      </c>
      <c r="B20" s="2"/>
      <c r="C20" s="2"/>
      <c r="D20" s="2"/>
      <c r="E20" s="2"/>
      <c r="F20" s="4"/>
    </row>
    <row r="21" spans="1:6" x14ac:dyDescent="0.3">
      <c r="A21" s="2" t="s">
        <v>86</v>
      </c>
      <c r="B21" s="90" t="s">
        <v>83</v>
      </c>
      <c r="C21" s="90" t="s">
        <v>83</v>
      </c>
      <c r="D21" s="90" t="s">
        <v>83</v>
      </c>
      <c r="E21" s="90" t="s">
        <v>83</v>
      </c>
      <c r="F21" s="38"/>
    </row>
    <row r="22" spans="1:6" x14ac:dyDescent="0.3">
      <c r="A22" s="2" t="s">
        <v>87</v>
      </c>
      <c r="B22" s="90">
        <v>2.37</v>
      </c>
      <c r="C22" s="90">
        <v>2.58</v>
      </c>
      <c r="D22" s="90">
        <v>2.65</v>
      </c>
      <c r="E22" s="90">
        <v>3.08</v>
      </c>
      <c r="F22" s="38"/>
    </row>
    <row r="23" spans="1:6" x14ac:dyDescent="0.3">
      <c r="A23" s="2" t="s">
        <v>88</v>
      </c>
      <c r="B23" s="90" t="s">
        <v>83</v>
      </c>
      <c r="C23" s="90" t="s">
        <v>83</v>
      </c>
      <c r="D23" s="90" t="s">
        <v>83</v>
      </c>
      <c r="E23" s="90" t="s">
        <v>83</v>
      </c>
      <c r="F23" s="38"/>
    </row>
    <row r="24" spans="1:6" x14ac:dyDescent="0.3">
      <c r="A24" s="2" t="s">
        <v>89</v>
      </c>
      <c r="B24" s="90">
        <v>3.44</v>
      </c>
      <c r="C24" s="90">
        <v>3.03</v>
      </c>
      <c r="D24" s="90">
        <v>3.39</v>
      </c>
      <c r="E24" s="90">
        <v>3.84</v>
      </c>
      <c r="F24" s="38"/>
    </row>
    <row r="25" spans="1:6" x14ac:dyDescent="0.3">
      <c r="A25" s="2" t="s">
        <v>90</v>
      </c>
      <c r="B25" s="90" t="s">
        <v>83</v>
      </c>
      <c r="C25" s="90" t="s">
        <v>83</v>
      </c>
      <c r="D25" s="90" t="s">
        <v>83</v>
      </c>
      <c r="E25" s="90" t="s">
        <v>83</v>
      </c>
      <c r="F25" s="38"/>
    </row>
    <row r="26" spans="1:6" x14ac:dyDescent="0.3">
      <c r="A26" s="54" t="s">
        <v>91</v>
      </c>
      <c r="B26" s="92">
        <v>4.4000000000000004</v>
      </c>
      <c r="C26" s="92">
        <v>4.71</v>
      </c>
      <c r="D26" s="92">
        <v>4.84</v>
      </c>
      <c r="E26" s="92">
        <v>4.5999999999999996</v>
      </c>
      <c r="F26" s="38"/>
    </row>
    <row r="27" spans="1:6" ht="3.9" customHeight="1" x14ac:dyDescent="0.3">
      <c r="A27" s="2"/>
      <c r="B27" s="2"/>
      <c r="C27" s="2"/>
      <c r="D27" s="2"/>
      <c r="E27" s="93"/>
      <c r="F27" s="38"/>
    </row>
    <row r="28" spans="1:6" ht="14.1" customHeight="1" x14ac:dyDescent="0.3">
      <c r="A28" s="2" t="s">
        <v>232</v>
      </c>
      <c r="B28" s="94"/>
      <c r="C28" s="90"/>
      <c r="D28" s="2"/>
      <c r="E28" s="95"/>
      <c r="F28" s="38"/>
    </row>
    <row r="29" spans="1:6" ht="14.1" customHeight="1" x14ac:dyDescent="0.3">
      <c r="A29" s="2" t="s">
        <v>233</v>
      </c>
      <c r="B29" s="94"/>
      <c r="C29" s="123"/>
      <c r="D29" s="123"/>
      <c r="E29" s="123"/>
      <c r="F29" s="38"/>
    </row>
    <row r="30" spans="1:6" ht="6.9" customHeight="1" x14ac:dyDescent="0.3">
      <c r="A30" s="2"/>
      <c r="B30" s="94"/>
      <c r="C30" s="123"/>
      <c r="D30" s="123"/>
      <c r="E30" s="123"/>
      <c r="F30" s="38"/>
    </row>
    <row r="31" spans="1:6" ht="14.1" customHeight="1" x14ac:dyDescent="0.3">
      <c r="A31" s="2" t="s">
        <v>245</v>
      </c>
      <c r="B31" s="124"/>
      <c r="C31" s="123"/>
      <c r="D31" s="123"/>
      <c r="E31" s="123"/>
      <c r="F31" s="38"/>
    </row>
    <row r="32" spans="1:6" ht="14.1" customHeight="1" x14ac:dyDescent="0.3">
      <c r="A32" s="2" t="s">
        <v>246</v>
      </c>
      <c r="B32" s="124"/>
      <c r="C32" s="123"/>
      <c r="D32" s="123"/>
      <c r="E32" s="123"/>
      <c r="F32" s="38"/>
    </row>
    <row r="33" spans="1:6" ht="6.9" customHeight="1" x14ac:dyDescent="0.3">
      <c r="A33" s="2"/>
      <c r="B33" s="124"/>
      <c r="C33" s="123"/>
      <c r="D33" s="123"/>
      <c r="E33" s="123"/>
      <c r="F33" s="38"/>
    </row>
    <row r="34" spans="1:6" x14ac:dyDescent="0.3">
      <c r="A34" s="2" t="s">
        <v>235</v>
      </c>
      <c r="B34" s="124"/>
      <c r="C34" s="123"/>
      <c r="D34" s="123"/>
      <c r="E34" s="123"/>
      <c r="F34" s="9"/>
    </row>
  </sheetData>
  <mergeCells count="2">
    <mergeCell ref="B5:E5"/>
    <mergeCell ref="B19:E1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48"/>
  <sheetViews>
    <sheetView showGridLines="0" zoomScaleNormal="100" workbookViewId="0"/>
  </sheetViews>
  <sheetFormatPr defaultRowHeight="14.4" x14ac:dyDescent="0.3"/>
  <cols>
    <col min="1" max="1" width="20.6640625" customWidth="1"/>
    <col min="2" max="5" width="13.6640625" customWidth="1"/>
  </cols>
  <sheetData>
    <row r="1" spans="1:7" ht="15" customHeight="1" x14ac:dyDescent="0.3">
      <c r="A1" s="54" t="s">
        <v>195</v>
      </c>
      <c r="B1" s="54"/>
      <c r="C1" s="96"/>
      <c r="D1" s="97"/>
      <c r="E1" s="97"/>
      <c r="F1" s="4"/>
      <c r="G1" s="10"/>
    </row>
    <row r="2" spans="1:7" x14ac:dyDescent="0.3">
      <c r="A2" s="2"/>
      <c r="B2" s="74" t="s">
        <v>212</v>
      </c>
      <c r="C2" s="74" t="s">
        <v>213</v>
      </c>
      <c r="D2" s="74" t="s">
        <v>214</v>
      </c>
      <c r="E2" s="74" t="s">
        <v>214</v>
      </c>
      <c r="F2" s="11"/>
      <c r="G2" s="10"/>
    </row>
    <row r="3" spans="1:7" x14ac:dyDescent="0.3">
      <c r="A3" s="56" t="s">
        <v>1</v>
      </c>
      <c r="B3" s="85">
        <v>2022</v>
      </c>
      <c r="C3" s="85">
        <v>2022</v>
      </c>
      <c r="D3" s="85">
        <v>2023</v>
      </c>
      <c r="E3" s="85">
        <v>2022</v>
      </c>
      <c r="F3" s="12"/>
      <c r="G3" s="10"/>
    </row>
    <row r="4" spans="1:7" ht="8.25" customHeight="1" x14ac:dyDescent="0.3">
      <c r="A4" s="59"/>
      <c r="B4" s="74"/>
      <c r="C4" s="74"/>
      <c r="D4" s="74"/>
      <c r="E4" s="74"/>
      <c r="F4" s="11"/>
      <c r="G4" s="10"/>
    </row>
    <row r="5" spans="1:7" x14ac:dyDescent="0.3">
      <c r="A5" s="2"/>
      <c r="B5" s="143" t="s">
        <v>51</v>
      </c>
      <c r="C5" s="143"/>
      <c r="D5" s="143"/>
      <c r="E5" s="143"/>
      <c r="F5" s="46"/>
      <c r="G5" s="10"/>
    </row>
    <row r="6" spans="1:7" ht="7.5" customHeight="1" x14ac:dyDescent="0.3">
      <c r="A6" s="2"/>
      <c r="B6" s="65"/>
      <c r="C6" s="13"/>
      <c r="D6" s="49"/>
      <c r="E6" s="49"/>
      <c r="F6" s="13"/>
      <c r="G6" s="10"/>
    </row>
    <row r="7" spans="1:7" x14ac:dyDescent="0.3">
      <c r="A7" s="2" t="s">
        <v>92</v>
      </c>
      <c r="B7" s="63">
        <f>SUM(B8:B12)</f>
        <v>252145.3</v>
      </c>
      <c r="C7" s="63">
        <f>SUM(C8:C12)</f>
        <v>233606.40000000002</v>
      </c>
      <c r="D7" s="63">
        <f>SUM(D8:D12)</f>
        <v>247442.09999999998</v>
      </c>
      <c r="E7" s="63">
        <f>SUM(E8:E12)</f>
        <v>313130.7</v>
      </c>
      <c r="F7" s="5"/>
      <c r="G7" s="10"/>
    </row>
    <row r="8" spans="1:7" x14ac:dyDescent="0.3">
      <c r="A8" s="2" t="s">
        <v>93</v>
      </c>
      <c r="B8" s="63">
        <v>46531.8</v>
      </c>
      <c r="C8" s="63">
        <v>44010.6</v>
      </c>
      <c r="D8" s="63">
        <v>48088.5</v>
      </c>
      <c r="E8" s="63">
        <v>67319.199999999997</v>
      </c>
      <c r="F8" s="5"/>
      <c r="G8" s="10"/>
    </row>
    <row r="9" spans="1:7" x14ac:dyDescent="0.3">
      <c r="A9" s="2" t="s">
        <v>94</v>
      </c>
      <c r="B9" s="63">
        <v>19786.7</v>
      </c>
      <c r="C9" s="63">
        <v>18728.400000000001</v>
      </c>
      <c r="D9" s="63">
        <v>21726.7</v>
      </c>
      <c r="E9" s="63">
        <v>31454.7</v>
      </c>
      <c r="F9" s="5"/>
      <c r="G9" s="10"/>
    </row>
    <row r="10" spans="1:7" x14ac:dyDescent="0.3">
      <c r="A10" s="2" t="s">
        <v>95</v>
      </c>
      <c r="B10" s="63">
        <v>4280.6000000000004</v>
      </c>
      <c r="C10" s="63">
        <v>3528.2</v>
      </c>
      <c r="D10" s="63">
        <v>3800.1</v>
      </c>
      <c r="E10" s="63">
        <v>4294.8</v>
      </c>
      <c r="F10" s="5"/>
      <c r="G10" s="10"/>
    </row>
    <row r="11" spans="1:7" x14ac:dyDescent="0.3">
      <c r="A11" s="2" t="s">
        <v>96</v>
      </c>
      <c r="B11" s="63">
        <v>582.20000000000005</v>
      </c>
      <c r="C11" s="63">
        <v>474.1</v>
      </c>
      <c r="D11" s="63">
        <v>527.9</v>
      </c>
      <c r="E11" s="63">
        <v>499.6</v>
      </c>
      <c r="F11" s="5"/>
      <c r="G11" s="10"/>
    </row>
    <row r="12" spans="1:7" x14ac:dyDescent="0.3">
      <c r="A12" s="2" t="s">
        <v>97</v>
      </c>
      <c r="B12" s="63">
        <v>180964</v>
      </c>
      <c r="C12" s="63">
        <v>166865.1</v>
      </c>
      <c r="D12" s="63">
        <v>173298.9</v>
      </c>
      <c r="E12" s="63">
        <v>209562.4</v>
      </c>
      <c r="F12" s="5"/>
      <c r="G12" s="10"/>
    </row>
    <row r="13" spans="1:7" x14ac:dyDescent="0.3">
      <c r="A13" s="2"/>
      <c r="B13" s="63"/>
      <c r="C13" s="63"/>
      <c r="D13" s="63"/>
      <c r="E13" s="63"/>
      <c r="F13" s="5"/>
      <c r="G13" s="10"/>
    </row>
    <row r="14" spans="1:7" x14ac:dyDescent="0.3">
      <c r="A14" s="2" t="s">
        <v>98</v>
      </c>
      <c r="B14" s="63">
        <f>SUM(B15:B19)</f>
        <v>788800.59999999986</v>
      </c>
      <c r="C14" s="63">
        <f>SUM(C15:C19)</f>
        <v>786666.1</v>
      </c>
      <c r="D14" s="63">
        <f>SUM(D15:D19)</f>
        <v>854671.7</v>
      </c>
      <c r="E14" s="63">
        <f>SUM(E15:E19)</f>
        <v>1063905.3</v>
      </c>
      <c r="F14" s="5"/>
      <c r="G14" s="10"/>
    </row>
    <row r="15" spans="1:7" x14ac:dyDescent="0.3">
      <c r="A15" s="2" t="s">
        <v>93</v>
      </c>
      <c r="B15" s="63">
        <v>414728.1</v>
      </c>
      <c r="C15" s="63">
        <v>412825.8</v>
      </c>
      <c r="D15" s="63">
        <v>429360.7</v>
      </c>
      <c r="E15" s="63">
        <v>571516.80000000005</v>
      </c>
      <c r="F15" s="5"/>
      <c r="G15" s="10"/>
    </row>
    <row r="16" spans="1:7" x14ac:dyDescent="0.3">
      <c r="A16" s="2" t="s">
        <v>94</v>
      </c>
      <c r="B16" s="63">
        <v>7978</v>
      </c>
      <c r="C16" s="63">
        <v>9405.2000000000007</v>
      </c>
      <c r="D16" s="63">
        <v>14123.1</v>
      </c>
      <c r="E16" s="63">
        <v>10539.7</v>
      </c>
      <c r="F16" s="5"/>
      <c r="G16" s="10"/>
    </row>
    <row r="17" spans="1:7" x14ac:dyDescent="0.3">
      <c r="A17" s="2" t="s">
        <v>95</v>
      </c>
      <c r="B17" s="63">
        <v>17688.3</v>
      </c>
      <c r="C17" s="63">
        <v>15547.1</v>
      </c>
      <c r="D17" s="63">
        <v>17841.400000000001</v>
      </c>
      <c r="E17" s="63">
        <v>19443.099999999999</v>
      </c>
      <c r="F17" s="5"/>
      <c r="G17" s="10"/>
    </row>
    <row r="18" spans="1:7" x14ac:dyDescent="0.3">
      <c r="A18" s="2" t="s">
        <v>96</v>
      </c>
      <c r="B18" s="63">
        <v>16167.6</v>
      </c>
      <c r="C18" s="63">
        <v>14642.7</v>
      </c>
      <c r="D18" s="63">
        <v>18967.2</v>
      </c>
      <c r="E18" s="63">
        <v>13333.9</v>
      </c>
      <c r="F18" s="5"/>
      <c r="G18" s="10"/>
    </row>
    <row r="19" spans="1:7" x14ac:dyDescent="0.3">
      <c r="A19" s="2" t="s">
        <v>97</v>
      </c>
      <c r="B19" s="63">
        <v>332238.59999999998</v>
      </c>
      <c r="C19" s="63">
        <v>334245.3</v>
      </c>
      <c r="D19" s="63">
        <v>374379.3</v>
      </c>
      <c r="E19" s="63">
        <v>449071.8</v>
      </c>
      <c r="F19" s="5"/>
      <c r="G19" s="10"/>
    </row>
    <row r="20" spans="1:7" x14ac:dyDescent="0.3">
      <c r="A20" s="2"/>
      <c r="B20" s="63"/>
      <c r="C20" s="63"/>
      <c r="D20" s="63"/>
      <c r="E20" s="63"/>
      <c r="F20" s="5"/>
      <c r="G20" s="10"/>
    </row>
    <row r="21" spans="1:7" x14ac:dyDescent="0.3">
      <c r="A21" s="2" t="s">
        <v>99</v>
      </c>
      <c r="B21" s="63">
        <f>SUM(B22:B26)</f>
        <v>269721.40000000002</v>
      </c>
      <c r="C21" s="63">
        <f>SUM(C22:C26)</f>
        <v>242641.8</v>
      </c>
      <c r="D21" s="63">
        <f>SUM(D22:D26)</f>
        <v>246908.69999999998</v>
      </c>
      <c r="E21" s="63">
        <f>SUM(E22:E26)</f>
        <v>322318.3</v>
      </c>
      <c r="F21" s="5"/>
      <c r="G21" s="10"/>
    </row>
    <row r="22" spans="1:7" x14ac:dyDescent="0.3">
      <c r="A22" s="2" t="s">
        <v>93</v>
      </c>
      <c r="B22" s="63">
        <v>119894.8</v>
      </c>
      <c r="C22" s="63">
        <v>119245.9</v>
      </c>
      <c r="D22" s="63">
        <v>127177</v>
      </c>
      <c r="E22" s="63">
        <v>161882</v>
      </c>
      <c r="F22" s="5"/>
      <c r="G22" s="10"/>
    </row>
    <row r="23" spans="1:7" x14ac:dyDescent="0.3">
      <c r="A23" s="2" t="s">
        <v>94</v>
      </c>
      <c r="B23" s="63">
        <v>2631.8</v>
      </c>
      <c r="C23" s="63">
        <v>2354.4</v>
      </c>
      <c r="D23" s="63">
        <v>2129.9</v>
      </c>
      <c r="E23" s="63">
        <v>2696.9</v>
      </c>
      <c r="F23" s="5"/>
      <c r="G23" s="10"/>
    </row>
    <row r="24" spans="1:7" x14ac:dyDescent="0.3">
      <c r="A24" s="2" t="s">
        <v>95</v>
      </c>
      <c r="B24" s="63">
        <v>935</v>
      </c>
      <c r="C24" s="63">
        <v>491.3</v>
      </c>
      <c r="D24" s="63">
        <v>754.9</v>
      </c>
      <c r="E24" s="63">
        <v>678.1</v>
      </c>
      <c r="F24" s="5"/>
      <c r="G24" s="10"/>
    </row>
    <row r="25" spans="1:7" x14ac:dyDescent="0.3">
      <c r="A25" s="2" t="s">
        <v>96</v>
      </c>
      <c r="B25" s="63">
        <v>177.6</v>
      </c>
      <c r="C25" s="63">
        <v>142.69999999999999</v>
      </c>
      <c r="D25" s="63">
        <v>110.5</v>
      </c>
      <c r="E25" s="63">
        <v>161.4</v>
      </c>
      <c r="F25" s="5"/>
      <c r="G25" s="10"/>
    </row>
    <row r="26" spans="1:7" x14ac:dyDescent="0.3">
      <c r="A26" s="2" t="s">
        <v>97</v>
      </c>
      <c r="B26" s="63">
        <v>146082.20000000001</v>
      </c>
      <c r="C26" s="63">
        <v>120407.5</v>
      </c>
      <c r="D26" s="63">
        <v>116736.4</v>
      </c>
      <c r="E26" s="63">
        <v>156899.9</v>
      </c>
      <c r="F26" s="5"/>
      <c r="G26" s="10"/>
    </row>
    <row r="27" spans="1:7" x14ac:dyDescent="0.3">
      <c r="A27" s="2"/>
      <c r="B27" s="63"/>
      <c r="C27" s="63"/>
      <c r="D27" s="63"/>
      <c r="E27" s="63"/>
      <c r="F27" s="5"/>
      <c r="G27" s="10"/>
    </row>
    <row r="28" spans="1:7" x14ac:dyDescent="0.3">
      <c r="A28" s="2" t="s">
        <v>100</v>
      </c>
      <c r="B28" s="63">
        <f>SUM(B29:B33)</f>
        <v>88476.6</v>
      </c>
      <c r="C28" s="63">
        <f>SUM(C29:C33)</f>
        <v>83846.899999999994</v>
      </c>
      <c r="D28" s="63">
        <f>SUM(D29:D33)</f>
        <v>92873.900000000009</v>
      </c>
      <c r="E28" s="63">
        <f>SUM(E29:E33)</f>
        <v>106511.19999999998</v>
      </c>
      <c r="F28" s="5"/>
      <c r="G28" s="10"/>
    </row>
    <row r="29" spans="1:7" x14ac:dyDescent="0.3">
      <c r="A29" s="2" t="s">
        <v>93</v>
      </c>
      <c r="B29" s="63">
        <v>11918.8</v>
      </c>
      <c r="C29" s="63">
        <v>11815.9</v>
      </c>
      <c r="D29" s="63">
        <v>14203.7</v>
      </c>
      <c r="E29" s="63">
        <v>16244.6</v>
      </c>
      <c r="F29" s="5"/>
      <c r="G29" s="10"/>
    </row>
    <row r="30" spans="1:7" x14ac:dyDescent="0.3">
      <c r="A30" s="2" t="s">
        <v>94</v>
      </c>
      <c r="B30" s="63">
        <v>37254.400000000001</v>
      </c>
      <c r="C30" s="63">
        <v>37809</v>
      </c>
      <c r="D30" s="63">
        <v>39041.599999999999</v>
      </c>
      <c r="E30" s="63">
        <v>44451.6</v>
      </c>
      <c r="F30" s="5"/>
      <c r="G30" s="10"/>
    </row>
    <row r="31" spans="1:7" x14ac:dyDescent="0.3">
      <c r="A31" s="2" t="s">
        <v>95</v>
      </c>
      <c r="B31" s="63">
        <v>11522.3</v>
      </c>
      <c r="C31" s="63">
        <v>7955.3</v>
      </c>
      <c r="D31" s="63">
        <v>9509.4</v>
      </c>
      <c r="E31" s="63">
        <v>11486.2</v>
      </c>
      <c r="F31" s="5"/>
      <c r="G31" s="10"/>
    </row>
    <row r="32" spans="1:7" x14ac:dyDescent="0.3">
      <c r="A32" s="2" t="s">
        <v>96</v>
      </c>
      <c r="B32" s="63">
        <v>2844.3</v>
      </c>
      <c r="C32" s="63">
        <v>2980.7</v>
      </c>
      <c r="D32" s="63">
        <v>3675.4</v>
      </c>
      <c r="E32" s="63">
        <v>3269.7</v>
      </c>
      <c r="F32" s="5"/>
      <c r="G32" s="10"/>
    </row>
    <row r="33" spans="1:7" x14ac:dyDescent="0.3">
      <c r="A33" s="2" t="s">
        <v>97</v>
      </c>
      <c r="B33" s="63">
        <v>24936.799999999999</v>
      </c>
      <c r="C33" s="63">
        <v>23286</v>
      </c>
      <c r="D33" s="63">
        <v>26443.8</v>
      </c>
      <c r="E33" s="63">
        <v>31059.1</v>
      </c>
      <c r="F33" s="5"/>
      <c r="G33" s="10"/>
    </row>
    <row r="34" spans="1:7" x14ac:dyDescent="0.3">
      <c r="A34" s="2"/>
      <c r="B34" s="63"/>
      <c r="C34" s="63"/>
      <c r="D34" s="63"/>
      <c r="E34" s="63"/>
      <c r="F34" s="5"/>
      <c r="G34" s="10"/>
    </row>
    <row r="35" spans="1:7" x14ac:dyDescent="0.3">
      <c r="A35" s="2" t="s">
        <v>101</v>
      </c>
      <c r="B35" s="63">
        <f>SUM(B36:B40)</f>
        <v>1419105.3</v>
      </c>
      <c r="C35" s="63">
        <f>SUM(C36:C40)</f>
        <v>1364553.1999999997</v>
      </c>
      <c r="D35" s="63">
        <f>SUM(D36:D40)</f>
        <v>1459963</v>
      </c>
      <c r="E35" s="63">
        <f>SUM(E36:E40)</f>
        <v>1822773</v>
      </c>
      <c r="F35" s="5"/>
      <c r="G35" s="10"/>
    </row>
    <row r="36" spans="1:7" x14ac:dyDescent="0.3">
      <c r="A36" s="2" t="s">
        <v>93</v>
      </c>
      <c r="B36" s="63">
        <v>597822.80000000005</v>
      </c>
      <c r="C36" s="63">
        <v>591193.59999999998</v>
      </c>
      <c r="D36" s="63">
        <v>622497.80000000005</v>
      </c>
      <c r="E36" s="63">
        <v>820748</v>
      </c>
      <c r="F36" s="5"/>
      <c r="G36" s="10"/>
    </row>
    <row r="37" spans="1:7" x14ac:dyDescent="0.3">
      <c r="A37" s="2" t="s">
        <v>94</v>
      </c>
      <c r="B37" s="63">
        <v>68881.399999999994</v>
      </c>
      <c r="C37" s="63">
        <v>69547.199999999997</v>
      </c>
      <c r="D37" s="63">
        <v>78306</v>
      </c>
      <c r="E37" s="63">
        <v>90444</v>
      </c>
      <c r="F37" s="5"/>
      <c r="G37" s="10"/>
    </row>
    <row r="38" spans="1:7" x14ac:dyDescent="0.3">
      <c r="A38" s="2" t="s">
        <v>95</v>
      </c>
      <c r="B38" s="63">
        <v>34737.599999999999</v>
      </c>
      <c r="C38" s="63">
        <v>27792.1</v>
      </c>
      <c r="D38" s="63">
        <v>32140.2</v>
      </c>
      <c r="E38" s="63">
        <v>36180.1</v>
      </c>
      <c r="F38" s="5"/>
      <c r="G38" s="10"/>
    </row>
    <row r="39" spans="1:7" x14ac:dyDescent="0.3">
      <c r="A39" s="2" t="s">
        <v>96</v>
      </c>
      <c r="B39" s="63">
        <v>19775.2</v>
      </c>
      <c r="C39" s="63">
        <v>18262.7</v>
      </c>
      <c r="D39" s="63">
        <v>23309.7</v>
      </c>
      <c r="E39" s="63">
        <v>17265.7</v>
      </c>
      <c r="F39" s="5"/>
      <c r="G39" s="10"/>
    </row>
    <row r="40" spans="1:7" x14ac:dyDescent="0.3">
      <c r="A40" s="54" t="s">
        <v>97</v>
      </c>
      <c r="B40" s="97">
        <v>697888.3</v>
      </c>
      <c r="C40" s="97">
        <v>657757.6</v>
      </c>
      <c r="D40" s="97">
        <v>703709.3</v>
      </c>
      <c r="E40" s="97">
        <v>858135.2</v>
      </c>
      <c r="F40" s="5"/>
      <c r="G40" s="10"/>
    </row>
    <row r="41" spans="1:7" ht="3.9" customHeight="1" x14ac:dyDescent="0.3">
      <c r="A41" s="2"/>
      <c r="B41" s="63"/>
      <c r="C41" s="63"/>
      <c r="D41" s="63"/>
      <c r="E41" s="63"/>
      <c r="F41" s="5"/>
      <c r="G41" s="10"/>
    </row>
    <row r="42" spans="1:7" ht="14.1" customHeight="1" x14ac:dyDescent="0.3">
      <c r="A42" s="2" t="s">
        <v>247</v>
      </c>
      <c r="B42" s="63"/>
      <c r="C42" s="63"/>
      <c r="D42" s="63"/>
      <c r="E42" s="63"/>
      <c r="F42" s="5"/>
      <c r="G42" s="10"/>
    </row>
    <row r="43" spans="1:7" ht="12.75" customHeight="1" x14ac:dyDescent="0.3">
      <c r="A43" s="2" t="s">
        <v>102</v>
      </c>
      <c r="B43" s="63"/>
      <c r="C43" s="77"/>
      <c r="D43" s="63"/>
      <c r="E43" s="63"/>
      <c r="F43" s="5"/>
      <c r="G43" s="10"/>
    </row>
    <row r="44" spans="1:7" ht="6.9" customHeight="1" x14ac:dyDescent="0.3">
      <c r="A44" s="2"/>
      <c r="B44" s="63"/>
      <c r="C44" s="77"/>
      <c r="D44" s="63"/>
      <c r="E44" s="63"/>
      <c r="F44" s="5"/>
      <c r="G44" s="10"/>
    </row>
    <row r="45" spans="1:7" ht="14.1" customHeight="1" x14ac:dyDescent="0.3">
      <c r="A45" s="144" t="s">
        <v>234</v>
      </c>
      <c r="B45" s="144"/>
      <c r="C45" s="144"/>
      <c r="D45" s="144"/>
      <c r="E45" s="144"/>
      <c r="F45" s="5"/>
      <c r="G45" s="10"/>
    </row>
    <row r="46" spans="1:7" ht="14.1" customHeight="1" x14ac:dyDescent="0.3">
      <c r="A46" s="98" t="s">
        <v>228</v>
      </c>
      <c r="B46" s="98"/>
      <c r="C46" s="98"/>
      <c r="D46" s="98"/>
      <c r="E46" s="98"/>
      <c r="F46" s="5"/>
      <c r="G46" s="10"/>
    </row>
    <row r="47" spans="1:7" ht="6.9" customHeight="1" x14ac:dyDescent="0.3">
      <c r="A47" s="123"/>
      <c r="B47" s="63"/>
      <c r="C47" s="123"/>
      <c r="D47" s="63"/>
      <c r="E47" s="63"/>
      <c r="F47" s="5"/>
      <c r="G47" s="10"/>
    </row>
    <row r="48" spans="1:7" ht="14.1" customHeight="1" x14ac:dyDescent="0.3">
      <c r="A48" s="2" t="s">
        <v>235</v>
      </c>
      <c r="B48" s="63"/>
      <c r="C48" s="123"/>
      <c r="D48" s="63"/>
      <c r="E48" s="63"/>
      <c r="F48" s="5"/>
    </row>
  </sheetData>
  <mergeCells count="2">
    <mergeCell ref="B5:E5"/>
    <mergeCell ref="A45:E4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48"/>
  <sheetViews>
    <sheetView showGridLines="0" zoomScaleNormal="100" workbookViewId="0"/>
  </sheetViews>
  <sheetFormatPr defaultRowHeight="14.4" x14ac:dyDescent="0.3"/>
  <cols>
    <col min="1" max="1" width="20.6640625" customWidth="1"/>
    <col min="2" max="5" width="13.6640625" customWidth="1"/>
  </cols>
  <sheetData>
    <row r="1" spans="1:6" x14ac:dyDescent="0.3">
      <c r="A1" s="54" t="s">
        <v>196</v>
      </c>
      <c r="B1" s="54"/>
      <c r="C1" s="54"/>
      <c r="D1" s="97"/>
      <c r="E1" s="97"/>
      <c r="F1" s="38"/>
    </row>
    <row r="2" spans="1:6" x14ac:dyDescent="0.3">
      <c r="A2" s="2"/>
      <c r="B2" s="74" t="s">
        <v>212</v>
      </c>
      <c r="C2" s="74" t="s">
        <v>213</v>
      </c>
      <c r="D2" s="74" t="s">
        <v>214</v>
      </c>
      <c r="E2" s="74" t="s">
        <v>214</v>
      </c>
      <c r="F2" s="38"/>
    </row>
    <row r="3" spans="1:6" x14ac:dyDescent="0.3">
      <c r="A3" s="56" t="s">
        <v>1</v>
      </c>
      <c r="B3" s="99">
        <v>2022</v>
      </c>
      <c r="C3" s="99">
        <v>2022</v>
      </c>
      <c r="D3" s="99">
        <v>2023</v>
      </c>
      <c r="E3" s="99">
        <v>2022</v>
      </c>
      <c r="F3" s="38"/>
    </row>
    <row r="4" spans="1:6" ht="8.25" customHeight="1" x14ac:dyDescent="0.3">
      <c r="A4" s="59"/>
      <c r="B4" s="74"/>
      <c r="C4" s="74"/>
      <c r="D4" s="74"/>
      <c r="E4" s="74"/>
      <c r="F4" s="38"/>
    </row>
    <row r="5" spans="1:6" x14ac:dyDescent="0.3">
      <c r="A5" s="2"/>
      <c r="B5" s="136" t="s">
        <v>51</v>
      </c>
      <c r="C5" s="136"/>
      <c r="D5" s="136"/>
      <c r="E5" s="136"/>
      <c r="F5" s="38"/>
    </row>
    <row r="6" spans="1:6" ht="8.25" customHeight="1" x14ac:dyDescent="0.3">
      <c r="A6" s="2"/>
      <c r="B6" s="59"/>
      <c r="C6" s="104"/>
      <c r="D6" s="104"/>
      <c r="E6" s="59"/>
      <c r="F6" s="38"/>
    </row>
    <row r="7" spans="1:6" x14ac:dyDescent="0.3">
      <c r="A7" s="2" t="s">
        <v>92</v>
      </c>
      <c r="B7" s="63">
        <f>SUM(B8:B12)</f>
        <v>179735.5</v>
      </c>
      <c r="C7" s="63">
        <f>SUM(C8:C12)</f>
        <v>138017.70000000001</v>
      </c>
      <c r="D7" s="63">
        <f>SUM(D8:D12)</f>
        <v>156162.29999999999</v>
      </c>
      <c r="E7" s="63">
        <f>SUM(E8:E12)</f>
        <v>194501.7</v>
      </c>
      <c r="F7" s="5"/>
    </row>
    <row r="8" spans="1:6" x14ac:dyDescent="0.3">
      <c r="A8" s="2" t="s">
        <v>93</v>
      </c>
      <c r="B8" s="63">
        <v>89676.5</v>
      </c>
      <c r="C8" s="63">
        <v>61941.3</v>
      </c>
      <c r="D8" s="63">
        <v>73436</v>
      </c>
      <c r="E8" s="63">
        <v>98764.3</v>
      </c>
      <c r="F8" s="38"/>
    </row>
    <row r="9" spans="1:6" x14ac:dyDescent="0.3">
      <c r="A9" s="2" t="s">
        <v>94</v>
      </c>
      <c r="B9" s="63">
        <v>4565.3999999999996</v>
      </c>
      <c r="C9" s="63">
        <v>4351.6000000000004</v>
      </c>
      <c r="D9" s="63">
        <v>3786.6</v>
      </c>
      <c r="E9" s="63">
        <v>5529.5</v>
      </c>
      <c r="F9" s="38"/>
    </row>
    <row r="10" spans="1:6" x14ac:dyDescent="0.3">
      <c r="A10" s="2" t="s">
        <v>95</v>
      </c>
      <c r="B10" s="63">
        <v>1867</v>
      </c>
      <c r="C10" s="63">
        <v>1936.3</v>
      </c>
      <c r="D10" s="63">
        <v>2031.7</v>
      </c>
      <c r="E10" s="63">
        <v>2259.1999999999998</v>
      </c>
      <c r="F10" s="38"/>
    </row>
    <row r="11" spans="1:6" x14ac:dyDescent="0.3">
      <c r="A11" s="2" t="s">
        <v>96</v>
      </c>
      <c r="B11" s="63">
        <v>1038.2</v>
      </c>
      <c r="C11" s="63">
        <v>1003.6</v>
      </c>
      <c r="D11" s="63">
        <v>731.4</v>
      </c>
      <c r="E11" s="63">
        <v>1102.5999999999999</v>
      </c>
      <c r="F11" s="38"/>
    </row>
    <row r="12" spans="1:6" x14ac:dyDescent="0.3">
      <c r="A12" s="2" t="s">
        <v>97</v>
      </c>
      <c r="B12" s="63">
        <v>82588.399999999994</v>
      </c>
      <c r="C12" s="63">
        <v>68784.899999999994</v>
      </c>
      <c r="D12" s="63">
        <v>76176.600000000006</v>
      </c>
      <c r="E12" s="63">
        <v>86846.1</v>
      </c>
      <c r="F12" s="38"/>
    </row>
    <row r="13" spans="1:6" x14ac:dyDescent="0.3">
      <c r="A13" s="2"/>
      <c r="B13" s="63"/>
      <c r="C13" s="63"/>
      <c r="D13" s="63"/>
      <c r="E13" s="63"/>
      <c r="F13" s="38"/>
    </row>
    <row r="14" spans="1:6" x14ac:dyDescent="0.3">
      <c r="A14" s="2" t="s">
        <v>98</v>
      </c>
      <c r="B14" s="63">
        <f>SUM(B15:B19)</f>
        <v>26717.800000000003</v>
      </c>
      <c r="C14" s="63">
        <f>SUM(C15:C19)</f>
        <v>25028.6</v>
      </c>
      <c r="D14" s="63">
        <f>SUM(D15:D19)</f>
        <v>21598</v>
      </c>
      <c r="E14" s="63">
        <f>SUM(E15:E19)</f>
        <v>27212.400000000001</v>
      </c>
      <c r="F14" s="29"/>
    </row>
    <row r="15" spans="1:6" x14ac:dyDescent="0.3">
      <c r="A15" s="2" t="s">
        <v>93</v>
      </c>
      <c r="B15" s="63">
        <v>13851.6</v>
      </c>
      <c r="C15" s="63">
        <v>12216.9</v>
      </c>
      <c r="D15" s="63">
        <v>9889</v>
      </c>
      <c r="E15" s="63">
        <v>11229.5</v>
      </c>
      <c r="F15" s="38"/>
    </row>
    <row r="16" spans="1:6" x14ac:dyDescent="0.3">
      <c r="A16" s="2" t="s">
        <v>94</v>
      </c>
      <c r="B16" s="63">
        <v>856.4</v>
      </c>
      <c r="C16" s="63">
        <v>716</v>
      </c>
      <c r="D16" s="63">
        <v>674.4</v>
      </c>
      <c r="E16" s="63">
        <v>747.2</v>
      </c>
      <c r="F16" s="38"/>
    </row>
    <row r="17" spans="1:6" x14ac:dyDescent="0.3">
      <c r="A17" s="2" t="s">
        <v>95</v>
      </c>
      <c r="B17" s="63">
        <v>1443.7</v>
      </c>
      <c r="C17" s="63">
        <v>1384.8</v>
      </c>
      <c r="D17" s="63">
        <v>1404.4</v>
      </c>
      <c r="E17" s="63">
        <v>2758.6</v>
      </c>
      <c r="F17" s="38"/>
    </row>
    <row r="18" spans="1:6" x14ac:dyDescent="0.3">
      <c r="A18" s="2" t="s">
        <v>96</v>
      </c>
      <c r="B18" s="63">
        <v>1305.4000000000001</v>
      </c>
      <c r="C18" s="63">
        <v>1098.5999999999999</v>
      </c>
      <c r="D18" s="63">
        <v>1231.4000000000001</v>
      </c>
      <c r="E18" s="63">
        <v>2740.1</v>
      </c>
      <c r="F18" s="38"/>
    </row>
    <row r="19" spans="1:6" x14ac:dyDescent="0.3">
      <c r="A19" s="2" t="s">
        <v>97</v>
      </c>
      <c r="B19" s="63">
        <v>9260.7000000000007</v>
      </c>
      <c r="C19" s="63">
        <v>9612.2999999999993</v>
      </c>
      <c r="D19" s="63">
        <v>8398.7999999999993</v>
      </c>
      <c r="E19" s="63">
        <v>9737</v>
      </c>
      <c r="F19" s="38"/>
    </row>
    <row r="20" spans="1:6" x14ac:dyDescent="0.3">
      <c r="A20" s="2"/>
      <c r="B20" s="63"/>
      <c r="C20" s="63"/>
      <c r="D20" s="63"/>
      <c r="E20" s="63"/>
      <c r="F20" s="38"/>
    </row>
    <row r="21" spans="1:6" x14ac:dyDescent="0.3">
      <c r="A21" s="2" t="s">
        <v>99</v>
      </c>
      <c r="B21" s="63">
        <f>SUM(B22:B26)</f>
        <v>5092.6000000000004</v>
      </c>
      <c r="C21" s="63">
        <f>SUM(C22:C26)</f>
        <v>4314.3000000000011</v>
      </c>
      <c r="D21" s="63">
        <f>SUM(D22:D26)</f>
        <v>4592.8999999999996</v>
      </c>
      <c r="E21" s="63">
        <f>SUM(E22:E26)</f>
        <v>4224.3999999999996</v>
      </c>
      <c r="F21" s="5"/>
    </row>
    <row r="22" spans="1:6" x14ac:dyDescent="0.3">
      <c r="A22" s="2" t="s">
        <v>93</v>
      </c>
      <c r="B22" s="63">
        <v>2520.8000000000002</v>
      </c>
      <c r="C22" s="63">
        <v>2210.9</v>
      </c>
      <c r="D22" s="63">
        <v>2405.3000000000002</v>
      </c>
      <c r="E22" s="63">
        <v>1958.3</v>
      </c>
      <c r="F22" s="38"/>
    </row>
    <row r="23" spans="1:6" x14ac:dyDescent="0.3">
      <c r="A23" s="2" t="s">
        <v>94</v>
      </c>
      <c r="B23" s="63">
        <v>241.7</v>
      </c>
      <c r="C23" s="63">
        <v>134.4</v>
      </c>
      <c r="D23" s="63">
        <v>172.1</v>
      </c>
      <c r="E23" s="63">
        <v>149.6</v>
      </c>
      <c r="F23" s="38"/>
    </row>
    <row r="24" spans="1:6" x14ac:dyDescent="0.3">
      <c r="A24" s="2" t="s">
        <v>95</v>
      </c>
      <c r="B24" s="63">
        <v>68.8</v>
      </c>
      <c r="C24" s="63">
        <v>69.3</v>
      </c>
      <c r="D24" s="63">
        <v>63.8</v>
      </c>
      <c r="E24" s="63">
        <v>60.6</v>
      </c>
      <c r="F24" s="38"/>
    </row>
    <row r="25" spans="1:6" x14ac:dyDescent="0.3">
      <c r="A25" s="2" t="s">
        <v>96</v>
      </c>
      <c r="B25" s="63">
        <v>132.69999999999999</v>
      </c>
      <c r="C25" s="63">
        <v>75.3</v>
      </c>
      <c r="D25" s="63">
        <v>101.7</v>
      </c>
      <c r="E25" s="63">
        <v>73.3</v>
      </c>
      <c r="F25" s="38"/>
    </row>
    <row r="26" spans="1:6" x14ac:dyDescent="0.3">
      <c r="A26" s="2" t="s">
        <v>97</v>
      </c>
      <c r="B26" s="63">
        <v>2128.6</v>
      </c>
      <c r="C26" s="63">
        <v>1824.4</v>
      </c>
      <c r="D26" s="63">
        <v>1850</v>
      </c>
      <c r="E26" s="63">
        <v>1982.6</v>
      </c>
      <c r="F26" s="38"/>
    </row>
    <row r="27" spans="1:6" x14ac:dyDescent="0.3">
      <c r="A27" s="2"/>
      <c r="B27" s="63"/>
      <c r="C27" s="63"/>
      <c r="D27" s="63"/>
      <c r="E27" s="63"/>
      <c r="F27" s="38"/>
    </row>
    <row r="28" spans="1:6" x14ac:dyDescent="0.3">
      <c r="A28" s="2" t="s">
        <v>100</v>
      </c>
      <c r="B28" s="63">
        <f>SUM(B29:B33)</f>
        <v>4464.5</v>
      </c>
      <c r="C28" s="63">
        <f>SUM(C29:C33)</f>
        <v>3754.6000000000004</v>
      </c>
      <c r="D28" s="63">
        <f>SUM(D29:D33)</f>
        <v>4252.3</v>
      </c>
      <c r="E28" s="63">
        <f>SUM(E29:E33)</f>
        <v>4112.8999999999996</v>
      </c>
      <c r="F28" s="5"/>
    </row>
    <row r="29" spans="1:6" x14ac:dyDescent="0.3">
      <c r="A29" s="2" t="s">
        <v>93</v>
      </c>
      <c r="B29" s="63">
        <v>824.9</v>
      </c>
      <c r="C29" s="63">
        <v>640.29999999999995</v>
      </c>
      <c r="D29" s="63">
        <v>731.4</v>
      </c>
      <c r="E29" s="63">
        <v>793.8</v>
      </c>
      <c r="F29" s="38"/>
    </row>
    <row r="30" spans="1:6" x14ac:dyDescent="0.3">
      <c r="A30" s="2" t="s">
        <v>94</v>
      </c>
      <c r="B30" s="63">
        <v>581</v>
      </c>
      <c r="C30" s="63">
        <v>528.79999999999995</v>
      </c>
      <c r="D30" s="63">
        <v>559.79999999999995</v>
      </c>
      <c r="E30" s="63">
        <v>587.20000000000005</v>
      </c>
      <c r="F30" s="38"/>
    </row>
    <row r="31" spans="1:6" x14ac:dyDescent="0.3">
      <c r="A31" s="2" t="s">
        <v>95</v>
      </c>
      <c r="B31" s="63">
        <v>1531.7</v>
      </c>
      <c r="C31" s="63">
        <v>1249.2</v>
      </c>
      <c r="D31" s="63">
        <v>1411.1</v>
      </c>
      <c r="E31" s="63">
        <v>1227.2</v>
      </c>
      <c r="F31" s="38"/>
    </row>
    <row r="32" spans="1:6" x14ac:dyDescent="0.3">
      <c r="A32" s="2" t="s">
        <v>96</v>
      </c>
      <c r="B32" s="63">
        <v>32</v>
      </c>
      <c r="C32" s="63">
        <v>37.299999999999997</v>
      </c>
      <c r="D32" s="63">
        <v>38.299999999999997</v>
      </c>
      <c r="E32" s="63">
        <v>43.6</v>
      </c>
      <c r="F32" s="38"/>
    </row>
    <row r="33" spans="1:6" x14ac:dyDescent="0.3">
      <c r="A33" s="2" t="s">
        <v>97</v>
      </c>
      <c r="B33" s="63">
        <v>1494.9</v>
      </c>
      <c r="C33" s="63">
        <v>1299</v>
      </c>
      <c r="D33" s="63">
        <v>1511.7</v>
      </c>
      <c r="E33" s="63">
        <v>1461.1</v>
      </c>
      <c r="F33" s="38"/>
    </row>
    <row r="34" spans="1:6" x14ac:dyDescent="0.3">
      <c r="A34" s="2"/>
      <c r="B34" s="63"/>
      <c r="C34" s="63"/>
      <c r="D34" s="63"/>
      <c r="E34" s="63"/>
      <c r="F34" s="38"/>
    </row>
    <row r="35" spans="1:6" x14ac:dyDescent="0.3">
      <c r="A35" s="2" t="s">
        <v>103</v>
      </c>
      <c r="B35" s="63">
        <f>SUM(B36:B40)</f>
        <v>216455.09999999998</v>
      </c>
      <c r="C35" s="63">
        <f>SUM(C36:C40)</f>
        <v>171451.90000000002</v>
      </c>
      <c r="D35" s="63">
        <f>SUM(D36:D40)</f>
        <v>186970.5</v>
      </c>
      <c r="E35" s="63">
        <f>SUM(E36:E40)</f>
        <v>230479.3</v>
      </c>
      <c r="F35" s="38"/>
    </row>
    <row r="36" spans="1:6" x14ac:dyDescent="0.3">
      <c r="A36" s="2" t="s">
        <v>93</v>
      </c>
      <c r="B36" s="63">
        <v>107031.4</v>
      </c>
      <c r="C36" s="63">
        <v>77134.2</v>
      </c>
      <c r="D36" s="63">
        <v>86588.2</v>
      </c>
      <c r="E36" s="63">
        <v>112890.7</v>
      </c>
      <c r="F36" s="38"/>
    </row>
    <row r="37" spans="1:6" x14ac:dyDescent="0.3">
      <c r="A37" s="2" t="s">
        <v>94</v>
      </c>
      <c r="B37" s="63">
        <v>6261.5</v>
      </c>
      <c r="C37" s="63">
        <v>5743.5</v>
      </c>
      <c r="D37" s="63">
        <v>5206.1000000000004</v>
      </c>
      <c r="E37" s="63">
        <v>7031.8</v>
      </c>
      <c r="F37" s="38"/>
    </row>
    <row r="38" spans="1:6" x14ac:dyDescent="0.3">
      <c r="A38" s="2" t="s">
        <v>95</v>
      </c>
      <c r="B38" s="63">
        <v>4927.3</v>
      </c>
      <c r="C38" s="63">
        <v>4652.3</v>
      </c>
      <c r="D38" s="63">
        <v>4923.7</v>
      </c>
      <c r="E38" s="63">
        <v>6323.3</v>
      </c>
      <c r="F38" s="38"/>
    </row>
    <row r="39" spans="1:6" x14ac:dyDescent="0.3">
      <c r="A39" s="2" t="s">
        <v>96</v>
      </c>
      <c r="B39" s="63">
        <v>2508.1999999999998</v>
      </c>
      <c r="C39" s="63">
        <v>2214.8000000000002</v>
      </c>
      <c r="D39" s="63">
        <v>2102.8000000000002</v>
      </c>
      <c r="E39" s="63">
        <v>3959.4</v>
      </c>
      <c r="F39" s="38"/>
    </row>
    <row r="40" spans="1:6" x14ac:dyDescent="0.3">
      <c r="A40" s="54" t="s">
        <v>97</v>
      </c>
      <c r="B40" s="97">
        <v>95726.7</v>
      </c>
      <c r="C40" s="97">
        <v>81707.100000000006</v>
      </c>
      <c r="D40" s="97">
        <v>88149.7</v>
      </c>
      <c r="E40" s="97">
        <v>100274.1</v>
      </c>
      <c r="F40" s="38"/>
    </row>
    <row r="41" spans="1:6" ht="3.9" customHeight="1" x14ac:dyDescent="0.3">
      <c r="A41" s="2"/>
      <c r="B41" s="63"/>
      <c r="C41" s="63"/>
      <c r="D41" s="63"/>
      <c r="E41" s="63"/>
      <c r="F41" s="38"/>
    </row>
    <row r="42" spans="1:6" ht="14.1" customHeight="1" x14ac:dyDescent="0.3">
      <c r="A42" s="2" t="s">
        <v>247</v>
      </c>
      <c r="B42" s="63"/>
      <c r="C42" s="63"/>
      <c r="D42" s="63"/>
      <c r="E42" s="63"/>
      <c r="F42" s="38"/>
    </row>
    <row r="43" spans="1:6" ht="14.1" customHeight="1" x14ac:dyDescent="0.3">
      <c r="A43" s="2" t="s">
        <v>102</v>
      </c>
      <c r="B43" s="37"/>
      <c r="C43" s="37"/>
      <c r="D43" s="36"/>
      <c r="E43" s="22"/>
      <c r="F43" s="38"/>
    </row>
    <row r="44" spans="1:6" ht="6.9" customHeight="1" x14ac:dyDescent="0.3">
      <c r="A44" s="123"/>
      <c r="B44" s="22"/>
      <c r="C44" s="22"/>
      <c r="D44" s="36"/>
      <c r="E44" s="22"/>
      <c r="F44" s="38"/>
    </row>
    <row r="45" spans="1:6" ht="14.1" customHeight="1" x14ac:dyDescent="0.3">
      <c r="A45" s="144" t="s">
        <v>234</v>
      </c>
      <c r="B45" s="144"/>
      <c r="C45" s="144"/>
      <c r="D45" s="144"/>
      <c r="E45" s="144"/>
      <c r="F45" s="38"/>
    </row>
    <row r="46" spans="1:6" ht="14.1" customHeight="1" x14ac:dyDescent="0.3">
      <c r="A46" s="81" t="s">
        <v>228</v>
      </c>
      <c r="B46" s="81"/>
      <c r="C46" s="81"/>
      <c r="D46" s="81"/>
      <c r="E46" s="81"/>
      <c r="F46" s="38"/>
    </row>
    <row r="47" spans="1:6" ht="6.9" customHeight="1" x14ac:dyDescent="0.3">
      <c r="A47" s="123"/>
      <c r="B47" s="37"/>
      <c r="C47" s="37"/>
      <c r="D47" s="36"/>
      <c r="E47" s="22"/>
      <c r="F47" s="38"/>
    </row>
    <row r="48" spans="1:6" ht="14.1" customHeight="1" x14ac:dyDescent="0.3">
      <c r="A48" s="2" t="s">
        <v>235</v>
      </c>
      <c r="B48" s="123"/>
      <c r="C48" s="123"/>
      <c r="D48" s="63"/>
      <c r="E48" s="123"/>
      <c r="F48" s="9"/>
    </row>
  </sheetData>
  <mergeCells count="2">
    <mergeCell ref="B5:E5"/>
    <mergeCell ref="A45:E4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58"/>
  <sheetViews>
    <sheetView showGridLines="0" zoomScaleNormal="100" workbookViewId="0"/>
  </sheetViews>
  <sheetFormatPr defaultRowHeight="14.4" x14ac:dyDescent="0.3"/>
  <cols>
    <col min="1" max="1" width="20.6640625" customWidth="1"/>
    <col min="2" max="5" width="13.6640625" customWidth="1"/>
  </cols>
  <sheetData>
    <row r="1" spans="1:6" x14ac:dyDescent="0.3">
      <c r="A1" s="100" t="s">
        <v>197</v>
      </c>
      <c r="B1" s="101"/>
      <c r="C1" s="63"/>
      <c r="D1" s="101"/>
      <c r="E1" s="101"/>
      <c r="F1" s="5"/>
    </row>
    <row r="2" spans="1:6" x14ac:dyDescent="0.3">
      <c r="A2" s="101"/>
      <c r="B2" s="84" t="s">
        <v>212</v>
      </c>
      <c r="C2" s="84" t="s">
        <v>213</v>
      </c>
      <c r="D2" s="84" t="s">
        <v>214</v>
      </c>
      <c r="E2" s="84" t="s">
        <v>214</v>
      </c>
      <c r="F2" s="5"/>
    </row>
    <row r="3" spans="1:6" x14ac:dyDescent="0.3">
      <c r="A3" s="102" t="s">
        <v>104</v>
      </c>
      <c r="B3" s="85">
        <v>2022</v>
      </c>
      <c r="C3" s="85">
        <v>2022</v>
      </c>
      <c r="D3" s="85">
        <v>2023</v>
      </c>
      <c r="E3" s="85">
        <v>2022</v>
      </c>
      <c r="F3" s="5"/>
    </row>
    <row r="4" spans="1:6" ht="8.25" customHeight="1" x14ac:dyDescent="0.3">
      <c r="A4" s="103"/>
      <c r="B4" s="74"/>
      <c r="C4" s="74"/>
      <c r="D4" s="60"/>
      <c r="E4" s="60"/>
      <c r="F4" s="11"/>
    </row>
    <row r="5" spans="1:6" x14ac:dyDescent="0.3">
      <c r="A5" s="101"/>
      <c r="B5" s="136" t="s">
        <v>105</v>
      </c>
      <c r="C5" s="136"/>
      <c r="D5" s="136"/>
      <c r="E5" s="136"/>
      <c r="F5" s="16"/>
    </row>
    <row r="6" spans="1:6" ht="7.5" customHeight="1" x14ac:dyDescent="0.3">
      <c r="A6" s="101"/>
      <c r="B6" s="64"/>
      <c r="C6" s="104"/>
      <c r="D6" s="59"/>
      <c r="E6" s="59"/>
      <c r="F6" s="16"/>
    </row>
    <row r="7" spans="1:6" x14ac:dyDescent="0.3">
      <c r="A7" s="101" t="s">
        <v>106</v>
      </c>
      <c r="B7" s="63">
        <v>107968.1</v>
      </c>
      <c r="C7" s="63">
        <v>105607</v>
      </c>
      <c r="D7" s="63">
        <v>78334.399999999994</v>
      </c>
      <c r="E7" s="74">
        <v>109588.4</v>
      </c>
      <c r="F7" s="5"/>
    </row>
    <row r="8" spans="1:6" x14ac:dyDescent="0.3">
      <c r="A8" s="101" t="s">
        <v>107</v>
      </c>
      <c r="B8" s="63">
        <v>2445.6999999999998</v>
      </c>
      <c r="C8" s="63">
        <v>2261.4</v>
      </c>
      <c r="D8" s="63">
        <v>2219.4</v>
      </c>
      <c r="E8" s="74">
        <v>2259</v>
      </c>
      <c r="F8" s="5"/>
    </row>
    <row r="9" spans="1:6" x14ac:dyDescent="0.3">
      <c r="A9" s="101" t="s">
        <v>108</v>
      </c>
      <c r="B9" s="63">
        <v>8543.4</v>
      </c>
      <c r="C9" s="63">
        <v>9552.7999999999993</v>
      </c>
      <c r="D9" s="63">
        <v>4516</v>
      </c>
      <c r="E9" s="74">
        <v>8299.4</v>
      </c>
      <c r="F9" s="5"/>
    </row>
    <row r="10" spans="1:6" x14ac:dyDescent="0.3">
      <c r="A10" s="101" t="s">
        <v>109</v>
      </c>
      <c r="B10" s="63">
        <v>10672.1</v>
      </c>
      <c r="C10" s="63">
        <v>8828</v>
      </c>
      <c r="D10" s="63">
        <v>5895.8</v>
      </c>
      <c r="E10" s="74">
        <v>10604.6</v>
      </c>
      <c r="F10" s="5"/>
    </row>
    <row r="11" spans="1:6" x14ac:dyDescent="0.3">
      <c r="A11" s="101" t="s">
        <v>110</v>
      </c>
      <c r="B11" s="63">
        <v>8061.1</v>
      </c>
      <c r="C11" s="63">
        <v>10300.9</v>
      </c>
      <c r="D11" s="63">
        <v>6898.8</v>
      </c>
      <c r="E11" s="74">
        <v>11802.2</v>
      </c>
      <c r="F11" s="5"/>
    </row>
    <row r="12" spans="1:6" x14ac:dyDescent="0.3">
      <c r="A12" s="101" t="s">
        <v>111</v>
      </c>
      <c r="B12" s="63">
        <v>4425.5</v>
      </c>
      <c r="C12" s="63">
        <v>11163.9</v>
      </c>
      <c r="D12" s="63">
        <v>3737</v>
      </c>
      <c r="E12" s="74">
        <v>6030.9</v>
      </c>
      <c r="F12" s="5"/>
    </row>
    <row r="13" spans="1:6" x14ac:dyDescent="0.3">
      <c r="A13" s="101" t="s">
        <v>112</v>
      </c>
      <c r="B13" s="63">
        <v>27393</v>
      </c>
      <c r="C13" s="63">
        <v>21690.7</v>
      </c>
      <c r="D13" s="63">
        <v>11113.6</v>
      </c>
      <c r="E13" s="74">
        <v>18770.7</v>
      </c>
      <c r="F13" s="5"/>
    </row>
    <row r="14" spans="1:6" x14ac:dyDescent="0.3">
      <c r="A14" s="101" t="s">
        <v>113</v>
      </c>
      <c r="B14" s="63">
        <v>27099.4</v>
      </c>
      <c r="C14" s="63">
        <v>23392.400000000001</v>
      </c>
      <c r="D14" s="63">
        <v>24941.7</v>
      </c>
      <c r="E14" s="74">
        <v>29647.200000000001</v>
      </c>
      <c r="F14" s="5"/>
    </row>
    <row r="15" spans="1:6" x14ac:dyDescent="0.3">
      <c r="A15" s="101" t="s">
        <v>114</v>
      </c>
      <c r="B15" s="63">
        <v>19256.400000000001</v>
      </c>
      <c r="C15" s="63">
        <v>18311.599999999999</v>
      </c>
      <c r="D15" s="63">
        <v>18979.3</v>
      </c>
      <c r="E15" s="74">
        <v>22108.400000000001</v>
      </c>
      <c r="F15" s="5"/>
    </row>
    <row r="16" spans="1:6" x14ac:dyDescent="0.3">
      <c r="A16" s="101" t="s">
        <v>115</v>
      </c>
      <c r="B16" s="63">
        <v>3396</v>
      </c>
      <c r="C16" s="63">
        <v>3982.7</v>
      </c>
      <c r="D16" s="63">
        <v>4283.5</v>
      </c>
      <c r="E16" s="74">
        <v>4247.6000000000004</v>
      </c>
      <c r="F16" s="5"/>
    </row>
    <row r="17" spans="1:6" x14ac:dyDescent="0.3">
      <c r="A17" s="101" t="s">
        <v>116</v>
      </c>
      <c r="B17" s="63">
        <v>1267.5999999999999</v>
      </c>
      <c r="C17" s="63">
        <v>1143.5</v>
      </c>
      <c r="D17" s="63">
        <v>1140.4000000000001</v>
      </c>
      <c r="E17" s="74">
        <v>1558.9</v>
      </c>
      <c r="F17" s="5"/>
    </row>
    <row r="18" spans="1:6" x14ac:dyDescent="0.3">
      <c r="A18" s="101" t="s">
        <v>117</v>
      </c>
      <c r="B18" s="63">
        <v>1958.4</v>
      </c>
      <c r="C18" s="63">
        <v>2629.8</v>
      </c>
      <c r="D18" s="63">
        <v>2919.4</v>
      </c>
      <c r="E18" s="74">
        <v>2447.8000000000002</v>
      </c>
      <c r="F18" s="5"/>
    </row>
    <row r="19" spans="1:6" x14ac:dyDescent="0.3">
      <c r="A19" s="101" t="s">
        <v>118</v>
      </c>
      <c r="B19" s="63">
        <v>18169.8</v>
      </c>
      <c r="C19" s="63">
        <v>17437.7</v>
      </c>
      <c r="D19" s="63">
        <v>18107.3</v>
      </c>
      <c r="E19" s="74">
        <v>20275.2</v>
      </c>
      <c r="F19" s="5"/>
    </row>
    <row r="20" spans="1:6" x14ac:dyDescent="0.3">
      <c r="A20" s="101" t="s">
        <v>119</v>
      </c>
      <c r="B20" s="63">
        <v>1081.0999999999999</v>
      </c>
      <c r="C20" s="63">
        <v>1161.5999999999999</v>
      </c>
      <c r="D20" s="63">
        <v>1035.7</v>
      </c>
      <c r="E20" s="74">
        <v>896.8</v>
      </c>
      <c r="F20" s="5"/>
    </row>
    <row r="21" spans="1:6" x14ac:dyDescent="0.3">
      <c r="A21" s="101" t="s">
        <v>120</v>
      </c>
      <c r="B21" s="63">
        <v>1645.1</v>
      </c>
      <c r="C21" s="63">
        <v>1679</v>
      </c>
      <c r="D21" s="63">
        <v>1746.3</v>
      </c>
      <c r="E21" s="74">
        <v>2155.6</v>
      </c>
      <c r="F21" s="5"/>
    </row>
    <row r="22" spans="1:6" x14ac:dyDescent="0.3">
      <c r="A22" s="101" t="s">
        <v>121</v>
      </c>
      <c r="B22" s="63">
        <v>1374.2</v>
      </c>
      <c r="C22" s="63">
        <v>1289</v>
      </c>
      <c r="D22" s="63">
        <v>1417</v>
      </c>
      <c r="E22" s="74">
        <v>2237.3000000000002</v>
      </c>
      <c r="F22" s="5"/>
    </row>
    <row r="23" spans="1:6" x14ac:dyDescent="0.3">
      <c r="A23" s="101" t="s">
        <v>122</v>
      </c>
      <c r="B23" s="63">
        <v>11584.9</v>
      </c>
      <c r="C23" s="63">
        <v>11170.3</v>
      </c>
      <c r="D23" s="63">
        <v>12083.7</v>
      </c>
      <c r="E23" s="74">
        <v>12752</v>
      </c>
      <c r="F23" s="5"/>
    </row>
    <row r="24" spans="1:6" x14ac:dyDescent="0.3">
      <c r="A24" s="101" t="s">
        <v>123</v>
      </c>
      <c r="B24" s="63">
        <v>451836.1</v>
      </c>
      <c r="C24" s="63">
        <v>448584.7</v>
      </c>
      <c r="D24" s="63">
        <v>506151.9</v>
      </c>
      <c r="E24" s="74">
        <v>664771.6</v>
      </c>
      <c r="F24" s="5"/>
    </row>
    <row r="25" spans="1:6" x14ac:dyDescent="0.3">
      <c r="A25" s="101" t="s">
        <v>124</v>
      </c>
      <c r="B25" s="63">
        <v>563.70000000000005</v>
      </c>
      <c r="C25" s="63">
        <v>335.3</v>
      </c>
      <c r="D25" s="63">
        <v>760</v>
      </c>
      <c r="E25" s="74">
        <v>1144.3</v>
      </c>
      <c r="F25" s="5"/>
    </row>
    <row r="26" spans="1:6" x14ac:dyDescent="0.3">
      <c r="A26" s="101" t="s">
        <v>125</v>
      </c>
      <c r="B26" s="63">
        <v>61743.3</v>
      </c>
      <c r="C26" s="63">
        <v>64319.9</v>
      </c>
      <c r="D26" s="63">
        <v>75607.100000000006</v>
      </c>
      <c r="E26" s="74">
        <v>86500.800000000003</v>
      </c>
      <c r="F26" s="5"/>
    </row>
    <row r="27" spans="1:6" x14ac:dyDescent="0.3">
      <c r="A27" s="101" t="s">
        <v>126</v>
      </c>
      <c r="B27" s="63">
        <v>22293.9</v>
      </c>
      <c r="C27" s="63">
        <v>21809.4</v>
      </c>
      <c r="D27" s="63">
        <v>21169.3</v>
      </c>
      <c r="E27" s="74">
        <v>27789.4</v>
      </c>
      <c r="F27" s="5"/>
    </row>
    <row r="28" spans="1:6" x14ac:dyDescent="0.3">
      <c r="A28" s="101" t="s">
        <v>127</v>
      </c>
      <c r="B28" s="63">
        <v>121390</v>
      </c>
      <c r="C28" s="63">
        <v>126371.9</v>
      </c>
      <c r="D28" s="63">
        <v>133650.79999999999</v>
      </c>
      <c r="E28" s="74">
        <v>220920.3</v>
      </c>
      <c r="F28" s="5"/>
    </row>
    <row r="29" spans="1:6" x14ac:dyDescent="0.3">
      <c r="A29" s="101" t="s">
        <v>129</v>
      </c>
      <c r="B29" s="63">
        <v>75097.3</v>
      </c>
      <c r="C29" s="63">
        <v>77794.3</v>
      </c>
      <c r="D29" s="63">
        <v>89664</v>
      </c>
      <c r="E29" s="74">
        <v>105256.6</v>
      </c>
      <c r="F29" s="5"/>
    </row>
    <row r="30" spans="1:6" x14ac:dyDescent="0.3">
      <c r="A30" s="101" t="s">
        <v>130</v>
      </c>
      <c r="B30" s="63">
        <v>16140.6</v>
      </c>
      <c r="C30" s="63">
        <v>14774</v>
      </c>
      <c r="D30" s="63">
        <v>21513.1</v>
      </c>
      <c r="E30" s="74">
        <v>26145.200000000001</v>
      </c>
      <c r="F30" s="5"/>
    </row>
    <row r="31" spans="1:6" x14ac:dyDescent="0.3">
      <c r="A31" s="101" t="s">
        <v>131</v>
      </c>
      <c r="B31" s="63">
        <v>468.3</v>
      </c>
      <c r="C31" s="63">
        <v>529.79999999999995</v>
      </c>
      <c r="D31" s="63">
        <v>597.29999999999995</v>
      </c>
      <c r="E31" s="74">
        <v>700.1</v>
      </c>
      <c r="F31" s="5"/>
    </row>
    <row r="32" spans="1:6" x14ac:dyDescent="0.3">
      <c r="A32" s="101" t="s">
        <v>132</v>
      </c>
      <c r="B32" s="63">
        <v>769.5</v>
      </c>
      <c r="C32" s="63">
        <v>743.4</v>
      </c>
      <c r="D32" s="63">
        <v>600.1</v>
      </c>
      <c r="E32" s="74">
        <v>1211.4000000000001</v>
      </c>
      <c r="F32" s="5"/>
    </row>
    <row r="33" spans="1:6" x14ac:dyDescent="0.3">
      <c r="A33" s="101" t="s">
        <v>133</v>
      </c>
      <c r="B33" s="63">
        <v>4831.3</v>
      </c>
      <c r="C33" s="63">
        <v>3059.3</v>
      </c>
      <c r="D33" s="63">
        <v>6299.8</v>
      </c>
      <c r="E33" s="74">
        <v>4715.1000000000004</v>
      </c>
      <c r="F33" s="5"/>
    </row>
    <row r="34" spans="1:6" x14ac:dyDescent="0.3">
      <c r="A34" s="101" t="s">
        <v>134</v>
      </c>
      <c r="B34" s="63">
        <v>1627</v>
      </c>
      <c r="C34" s="63">
        <v>575.1</v>
      </c>
      <c r="D34" s="63">
        <v>869.8</v>
      </c>
      <c r="E34" s="74">
        <v>1203.9000000000001</v>
      </c>
      <c r="F34" s="5"/>
    </row>
    <row r="35" spans="1:6" x14ac:dyDescent="0.3">
      <c r="A35" s="101" t="s">
        <v>226</v>
      </c>
      <c r="B35" s="63">
        <v>1567.3</v>
      </c>
      <c r="C35" s="63">
        <v>1079.3</v>
      </c>
      <c r="D35" s="63">
        <v>1669.6</v>
      </c>
      <c r="E35" s="74">
        <v>937.7</v>
      </c>
      <c r="F35" s="5"/>
    </row>
    <row r="36" spans="1:6" x14ac:dyDescent="0.3">
      <c r="A36" s="101" t="s">
        <v>135</v>
      </c>
      <c r="B36" s="63">
        <v>76431.899999999994</v>
      </c>
      <c r="C36" s="63">
        <v>63954.7</v>
      </c>
      <c r="D36" s="63">
        <v>76010.2</v>
      </c>
      <c r="E36" s="74">
        <v>90011.9</v>
      </c>
      <c r="F36" s="5"/>
    </row>
    <row r="37" spans="1:6" x14ac:dyDescent="0.3">
      <c r="A37" s="101" t="s">
        <v>136</v>
      </c>
      <c r="B37" s="63">
        <v>3499.6</v>
      </c>
      <c r="C37" s="63">
        <v>1800.3</v>
      </c>
      <c r="D37" s="63">
        <v>1816.4</v>
      </c>
      <c r="E37" s="74">
        <v>3188.7</v>
      </c>
      <c r="F37" s="5"/>
    </row>
    <row r="38" spans="1:6" x14ac:dyDescent="0.3">
      <c r="A38" s="101" t="s">
        <v>137</v>
      </c>
      <c r="B38" s="63">
        <v>4802.8999999999996</v>
      </c>
      <c r="C38" s="63">
        <v>3735.9</v>
      </c>
      <c r="D38" s="63">
        <v>4572.6000000000004</v>
      </c>
      <c r="E38" s="74">
        <v>6610.2</v>
      </c>
      <c r="F38" s="5"/>
    </row>
    <row r="39" spans="1:6" x14ac:dyDescent="0.3">
      <c r="A39" s="101" t="s">
        <v>138</v>
      </c>
      <c r="B39" s="63">
        <v>7717.4</v>
      </c>
      <c r="C39" s="63">
        <v>6555</v>
      </c>
      <c r="D39" s="63">
        <v>5709.9</v>
      </c>
      <c r="E39" s="74">
        <v>7292.6</v>
      </c>
      <c r="F39" s="5"/>
    </row>
    <row r="40" spans="1:6" x14ac:dyDescent="0.3">
      <c r="A40" s="101" t="s">
        <v>139</v>
      </c>
      <c r="B40" s="63">
        <v>1392.5</v>
      </c>
      <c r="C40" s="63">
        <v>1036.8</v>
      </c>
      <c r="D40" s="63">
        <v>863.5</v>
      </c>
      <c r="E40" s="74">
        <v>1111.2</v>
      </c>
      <c r="F40" s="5"/>
    </row>
    <row r="41" spans="1:6" x14ac:dyDescent="0.3">
      <c r="A41" s="101" t="s">
        <v>140</v>
      </c>
      <c r="B41" s="63">
        <v>2568</v>
      </c>
      <c r="C41" s="63">
        <v>3201.6</v>
      </c>
      <c r="D41" s="63">
        <v>3473.8</v>
      </c>
      <c r="E41" s="74">
        <v>4674</v>
      </c>
      <c r="F41" s="5"/>
    </row>
    <row r="42" spans="1:6" x14ac:dyDescent="0.3">
      <c r="A42" s="101" t="s">
        <v>141</v>
      </c>
      <c r="B42" s="63">
        <v>47343.3</v>
      </c>
      <c r="C42" s="63">
        <v>55355.8</v>
      </c>
      <c r="D42" s="63">
        <v>60073.9</v>
      </c>
      <c r="E42" s="74">
        <v>73355.199999999997</v>
      </c>
      <c r="F42" s="5"/>
    </row>
    <row r="43" spans="1:6" x14ac:dyDescent="0.3">
      <c r="A43" s="101" t="s">
        <v>142</v>
      </c>
      <c r="B43" s="63">
        <v>34.1</v>
      </c>
      <c r="C43" s="63">
        <v>43.1</v>
      </c>
      <c r="D43" s="63">
        <v>33.200000000000003</v>
      </c>
      <c r="E43" s="74">
        <v>35.9</v>
      </c>
      <c r="F43" s="5"/>
    </row>
    <row r="44" spans="1:6" x14ac:dyDescent="0.3">
      <c r="A44" s="101" t="s">
        <v>143</v>
      </c>
      <c r="B44" s="63">
        <v>16418.5</v>
      </c>
      <c r="C44" s="63">
        <v>15538.4</v>
      </c>
      <c r="D44" s="63">
        <v>15587.4</v>
      </c>
      <c r="E44" s="74">
        <v>21829.200000000001</v>
      </c>
      <c r="F44" s="5"/>
    </row>
    <row r="45" spans="1:6" x14ac:dyDescent="0.3">
      <c r="A45" s="101" t="s">
        <v>144</v>
      </c>
      <c r="B45" s="63">
        <v>7160.9</v>
      </c>
      <c r="C45" s="63">
        <v>6246.1</v>
      </c>
      <c r="D45" s="63">
        <v>7043.7</v>
      </c>
      <c r="E45" s="74">
        <v>9192.7999999999993</v>
      </c>
      <c r="F45" s="5"/>
    </row>
    <row r="46" spans="1:6" x14ac:dyDescent="0.3">
      <c r="A46" s="101" t="s">
        <v>222</v>
      </c>
      <c r="B46" s="63">
        <v>1503.9</v>
      </c>
      <c r="C46" s="63">
        <v>2188.9</v>
      </c>
      <c r="D46" s="63">
        <v>1494.4</v>
      </c>
      <c r="E46" s="74">
        <v>4051.8</v>
      </c>
      <c r="F46" s="5"/>
    </row>
    <row r="47" spans="1:6" x14ac:dyDescent="0.3">
      <c r="A47" s="101" t="s">
        <v>145</v>
      </c>
      <c r="B47" s="63">
        <v>2241.4</v>
      </c>
      <c r="C47" s="63">
        <v>2537.3000000000002</v>
      </c>
      <c r="D47" s="63">
        <v>2782.9</v>
      </c>
      <c r="E47" s="74">
        <v>2733.7</v>
      </c>
      <c r="F47" s="5"/>
    </row>
    <row r="48" spans="1:6" x14ac:dyDescent="0.3">
      <c r="A48" s="101" t="s">
        <v>146</v>
      </c>
      <c r="B48" s="63">
        <v>1468</v>
      </c>
      <c r="C48" s="63">
        <v>1125.7</v>
      </c>
      <c r="D48" s="63">
        <v>317.39999999999998</v>
      </c>
      <c r="E48" s="74">
        <v>1925.8</v>
      </c>
      <c r="F48" s="5"/>
    </row>
    <row r="49" spans="1:6" x14ac:dyDescent="0.3">
      <c r="A49" s="101" t="s">
        <v>188</v>
      </c>
      <c r="B49" s="63">
        <v>2446.9</v>
      </c>
      <c r="C49" s="63">
        <v>2210.6999999999998</v>
      </c>
      <c r="D49" s="63">
        <v>2262.5</v>
      </c>
      <c r="E49" s="74">
        <v>2399.6</v>
      </c>
      <c r="F49" s="5"/>
    </row>
    <row r="50" spans="1:6" ht="15.75" customHeight="1" x14ac:dyDescent="0.3">
      <c r="A50" s="100" t="s">
        <v>147</v>
      </c>
      <c r="B50" s="97">
        <v>597822.80000000005</v>
      </c>
      <c r="C50" s="97">
        <v>591193.59999999998</v>
      </c>
      <c r="D50" s="97">
        <v>622497.80000000005</v>
      </c>
      <c r="E50" s="105">
        <v>820748</v>
      </c>
      <c r="F50" s="5"/>
    </row>
    <row r="51" spans="1:6" ht="3.9" customHeight="1" x14ac:dyDescent="0.3">
      <c r="A51" s="101"/>
      <c r="B51" s="63"/>
      <c r="C51" s="63"/>
      <c r="D51" s="106"/>
      <c r="E51" s="106"/>
      <c r="F51" s="5"/>
    </row>
    <row r="52" spans="1:6" ht="14.1" customHeight="1" x14ac:dyDescent="0.3">
      <c r="A52" s="101" t="s">
        <v>247</v>
      </c>
      <c r="B52" s="101"/>
      <c r="C52" s="63"/>
      <c r="D52" s="101"/>
      <c r="E52" s="101"/>
      <c r="F52" s="5"/>
    </row>
    <row r="53" spans="1:6" ht="14.1" customHeight="1" x14ac:dyDescent="0.3">
      <c r="A53" s="101" t="s">
        <v>229</v>
      </c>
      <c r="B53" s="101"/>
      <c r="C53" s="63"/>
      <c r="D53" s="101"/>
      <c r="E53" s="101"/>
      <c r="F53" s="5"/>
    </row>
    <row r="54" spans="1:6" ht="6.9" customHeight="1" x14ac:dyDescent="0.3">
      <c r="A54" s="101"/>
      <c r="B54" s="101"/>
      <c r="C54" s="63"/>
      <c r="D54" s="101"/>
      <c r="E54" s="101"/>
      <c r="F54" s="5"/>
    </row>
    <row r="55" spans="1:6" ht="14.1" customHeight="1" x14ac:dyDescent="0.3">
      <c r="A55" s="144" t="s">
        <v>234</v>
      </c>
      <c r="B55" s="144"/>
      <c r="C55" s="144"/>
      <c r="D55" s="144"/>
      <c r="E55" s="144"/>
      <c r="F55" s="5"/>
    </row>
    <row r="56" spans="1:6" ht="14.1" customHeight="1" x14ac:dyDescent="0.3">
      <c r="A56" s="107" t="s">
        <v>228</v>
      </c>
      <c r="B56" s="107"/>
      <c r="C56" s="107"/>
      <c r="D56" s="107"/>
      <c r="E56" s="107"/>
      <c r="F56" s="5"/>
    </row>
    <row r="57" spans="1:6" ht="6.9" customHeight="1" x14ac:dyDescent="0.3">
      <c r="A57" s="77"/>
      <c r="B57" s="101"/>
      <c r="C57" s="63"/>
      <c r="D57" s="101"/>
      <c r="E57" s="101"/>
      <c r="F57" s="5"/>
    </row>
    <row r="58" spans="1:6" ht="14.1" customHeight="1" x14ac:dyDescent="0.3">
      <c r="A58" s="101" t="s">
        <v>235</v>
      </c>
      <c r="B58" s="77"/>
      <c r="C58" s="63"/>
      <c r="D58" s="77"/>
      <c r="E58" s="77"/>
    </row>
  </sheetData>
  <mergeCells count="2">
    <mergeCell ref="B5:E5"/>
    <mergeCell ref="A55:E55"/>
  </mergeCells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CottonTable1</vt:lpstr>
      <vt:lpstr>CottonTable2</vt:lpstr>
      <vt:lpstr>CottonTable3</vt:lpstr>
      <vt:lpstr>CottonTable4</vt:lpstr>
      <vt:lpstr>CottonTable5</vt:lpstr>
      <vt:lpstr>CottonTable6</vt:lpstr>
      <vt:lpstr>CottonTable7</vt:lpstr>
      <vt:lpstr>CottonTable8</vt:lpstr>
      <vt:lpstr>CottonTable9</vt:lpstr>
      <vt:lpstr>CottonTable10</vt:lpstr>
      <vt:lpstr>CottonTable11</vt:lpstr>
      <vt:lpstr>CottonTable12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Cotton and Wool Outlook Tables</dc:title>
  <dc:subject>Agricultural Economics</dc:subject>
  <dc:creator>Leslie Meyer;Taylor Dew</dc:creator>
  <cp:keywords>Cotton, supply and use, forecast, exports, prices, textile trade, Economic Research Service, ERS, U.S. Department of Agriculture, USDA</cp:keywords>
  <cp:lastModifiedBy>Meyer, Leslie - REE-ERS, Washington, DC</cp:lastModifiedBy>
  <cp:lastPrinted>2020-02-25T19:58:42Z</cp:lastPrinted>
  <dcterms:created xsi:type="dcterms:W3CDTF">2017-10-04T18:25:11Z</dcterms:created>
  <dcterms:modified xsi:type="dcterms:W3CDTF">2023-03-10T16:51:18Z</dcterms:modified>
</cp:coreProperties>
</file>